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<sst xmlns="http://schemas.openxmlformats.org/spreadsheetml/2006/main" count="2319" uniqueCount="514">
  <si>
    <t>四川省审计厅</t>
  </si>
  <si>
    <t>2020年部门预算</t>
  </si>
  <si>
    <t>报送日期：2020年6月21日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</si>
  <si>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</si>
  <si>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</si>
  <si>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</si>
  <si>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</si>
  <si>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</si>
  <si>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</si>
  <si>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</si>
  <si>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</si>
  <si>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</si>
  <si>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</si>
  <si>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</si>
  <si>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</si>
  <si>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</si>
  <si>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</si>
  <si>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</si>
  <si>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</si>
  <si>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</si>
  <si>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</si>
  <si>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</si>
  <si>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</si>
  <si>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</si>
  <si>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</si>
  <si>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</si>
  <si>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</si>
  <si>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</si>
  <si>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</si>
  <si>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</si>
  <si>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</si>
  <si>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</si>
  <si>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</si>
  <si>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</si>
  <si>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</si>
  <si>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</si>
  <si>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</si>
  <si>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</si>
  <si>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</si>
  <si>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</si>
  <si>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</si>
  <si>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</si>
  <si>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</si>
  <si>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</si>
  <si>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</si>
  <si>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</si>
  <si>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</si>
  <si>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</si>
  <si>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</si>
  <si>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</si>
  <si>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</si>
  <si>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</si>
  <si>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</si>
  <si>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</si>
  <si>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</si>
  <si>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</si>
  <si>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</si>
  <si>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</si>
  <si>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</si>
  <si>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</si>
  <si>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</si>
  <si>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</si>
  <si>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</si>
  <si>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</si>
  <si>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</si>
  <si>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</si>
  <si>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</si>
  <si>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</si>
  <si>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</si>
  <si>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</si>
  <si>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</si>
  <si>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</si>
  <si>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</si>
  <si>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</si>
  <si>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</si>
  <si>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</si>
  <si>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</si>
  <si>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</si>
  <si>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</si>
  <si>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</si>
  <si>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</si>
  <si>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</si>
  <si>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四川省审计厅机关</t>
  </si>
  <si>
    <t>201</t>
  </si>
  <si>
    <t>08</t>
  </si>
  <si>
    <t>01</t>
  </si>
  <si>
    <t>326301</t>
  </si>
  <si>
    <t xml:space="preserve">    行政运行</t>
  </si>
  <si>
    <t>02</t>
  </si>
  <si>
    <t xml:space="preserve">    一般行政管理事务</t>
  </si>
  <si>
    <t>04</t>
  </si>
  <si>
    <t xml:space="preserve">    审计业务</t>
  </si>
  <si>
    <t>06</t>
  </si>
  <si>
    <t xml:space="preserve">    信息化建设</t>
  </si>
  <si>
    <t>205</t>
  </si>
  <si>
    <t>03</t>
  </si>
  <si>
    <t xml:space="preserve">    培训支出</t>
  </si>
  <si>
    <t>208</t>
  </si>
  <si>
    <t>05</t>
  </si>
  <si>
    <t xml:space="preserve">    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</si>
  <si>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</si>
  <si>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</si>
  <si>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</si>
  <si>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</si>
  <si>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</si>
  <si>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</si>
  <si>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</si>
  <si>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</si>
  <si>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机关服务中心</t>
  </si>
  <si>
    <t xml:space="preserve">  四川省审计厅机关服务中心</t>
  </si>
  <si>
    <t>326601</t>
  </si>
  <si>
    <t xml:space="preserve">    机关服务</t>
  </si>
  <si>
    <t xml:space="preserve">    事业单位医疗</t>
  </si>
  <si>
    <t>全额事业单位（在蓉）</t>
  </si>
  <si>
    <t xml:space="preserve">  四川省审计厅计算机技术中心</t>
  </si>
  <si>
    <t>326602</t>
  </si>
  <si>
    <t>50</t>
  </si>
  <si>
    <t xml:space="preserve">    事业运行</t>
  </si>
  <si>
    <t xml:space="preserve">    机关事业单位职业年金缴费支出</t>
  </si>
  <si>
    <t xml:space="preserve">  四川省审计厅政府投资审计中心</t>
  </si>
  <si>
    <t>326901</t>
  </si>
  <si>
    <t xml:space="preserve">  四川省审计科学研究所</t>
  </si>
  <si>
    <t>326964</t>
  </si>
  <si>
    <t>99</t>
  </si>
  <si>
    <t xml:space="preserve">    其他审计事务支出</t>
  </si>
  <si>
    <t>206</t>
  </si>
  <si>
    <t xml:space="preserve">    机构运行</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</si>
  <si>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</si>
  <si>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</si>
  <si>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</si>
  <si>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</si>
  <si>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</si>
  <si>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</si>
  <si>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</si>
  <si>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</si>
  <si>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</si>
  <si>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</si>
  <si>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</si>
  <si>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</si>
  <si>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</si>
  <si>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</si>
  <si>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</si>
  <si>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</si>
  <si>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</si>
  <si>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</si>
  <si>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</si>
  <si>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</si>
  <si>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</si>
  <si>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</si>
  <si>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</si>
  <si>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</si>
  <si>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</si>
  <si>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</si>
  <si>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</si>
  <si>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</si>
  <si>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</si>
  <si>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</si>
  <si>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</si>
  <si>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</si>
  <si>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</si>
  <si>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</si>
  <si>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</si>
  <si>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</si>
  <si>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</si>
  <si>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</si>
  <si>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</si>
  <si>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</si>
  <si>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</si>
  <si>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</si>
  <si>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</si>
  <si>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</si>
  <si>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</si>
  <si>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</si>
  <si>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</si>
  <si>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</si>
  <si>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</si>
  <si>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</si>
  <si>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</si>
  <si>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</si>
  <si>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</si>
  <si>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</si>
  <si>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</si>
  <si>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</si>
  <si>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</si>
  <si>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</si>
  <si>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</si>
  <si>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</si>
  <si>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</si>
  <si>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</si>
  <si>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</si>
  <si>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</si>
  <si>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</si>
  <si>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</si>
  <si>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</si>
  <si>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</si>
  <si>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</si>
  <si>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</si>
  <si>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</si>
  <si>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</si>
  <si>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</si>
  <si>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</si>
  <si>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</si>
  <si>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</si>
  <si>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</si>
  <si>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</si>
  <si>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</si>
  <si>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</si>
  <si>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</si>
  <si>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</si>
  <si>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机关资本性支出（二）</t>
  </si>
  <si>
    <t>504</t>
  </si>
  <si>
    <t xml:space="preserve">      其他资本性支出</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</si>
  <si>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</si>
  <si>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</si>
  <si>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</si>
  <si>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</si>
  <si>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</si>
  <si>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</si>
  <si>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</si>
  <si>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</si>
  <si>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</si>
  <si>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</si>
  <si>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</si>
  <si>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</si>
  <si>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</si>
  <si>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其他支出</t>
  </si>
  <si>
    <t>599</t>
  </si>
  <si>
    <t xml:space="preserve">      其他支出</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</si>
  <si>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</si>
  <si>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</si>
  <si>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</si>
  <si>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</si>
  <si>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</si>
  <si>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</si>
  <si>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</si>
  <si>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</si>
  <si>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</si>
  <si>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</si>
  <si>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</si>
  <si>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</si>
  <si>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</si>
  <si>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</si>
  <si>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</si>
  <si>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</si>
  <si>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</si>
  <si>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</si>
  <si>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</si>
  <si>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</si>
  <si>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</si>
  <si>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</si>
  <si>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</si>
  <si>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</si>
  <si>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</si>
  <si>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</si>
  <si>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</si>
  <si>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</si>
  <si>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</si>
  <si>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</si>
  <si>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</si>
  <si>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</si>
  <si>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</si>
  <si>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</si>
  <si>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</si>
  <si>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</si>
  <si>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</si>
  <si>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</si>
  <si>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</si>
  <si>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</si>
  <si>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</si>
  <si>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</si>
  <si>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</si>
  <si>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</si>
  <si>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</si>
  <si>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</si>
  <si>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</si>
  <si>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</si>
  <si>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</si>
  <si>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</si>
  <si>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</si>
  <si>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</si>
  <si>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</si>
  <si>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</si>
  <si>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</si>
  <si>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</si>
  <si>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</si>
  <si>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</si>
  <si>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</si>
  <si>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</si>
  <si>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</si>
  <si>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</si>
  <si>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</si>
  <si>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</si>
  <si>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</si>
  <si>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</si>
  <si>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</si>
  <si>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</si>
  <si>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</si>
  <si>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</si>
  <si>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</si>
  <si>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</si>
  <si>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</si>
  <si>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</si>
  <si>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</si>
  <si>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</si>
  <si>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</si>
  <si>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</si>
  <si>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</si>
  <si>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</si>
  <si>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</si>
  <si>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</si>
  <si>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</si>
  <si>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</si>
  <si>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</si>
  <si>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</si>
  <si>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</si>
  <si>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</si>
  <si>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</si>
  <si>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</si>
  <si>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</si>
  <si>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</si>
  <si>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</si>
  <si>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</si>
  <si>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</si>
  <si>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</si>
  <si>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审计事务</t>
  </si>
  <si>
    <t>教育支出</t>
  </si>
  <si>
    <t xml:space="preserve">  进修及培训</t>
  </si>
  <si>
    <t>科学技术支出</t>
  </si>
  <si>
    <t xml:space="preserve">  应用研究</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</si>
  <si>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</si>
  <si>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</si>
  <si>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</si>
  <si>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</si>
  <si>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</si>
  <si>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</si>
  <si>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</si>
  <si>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</si>
  <si>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</si>
  <si>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</si>
  <si>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</si>
  <si>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</si>
  <si>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</si>
  <si>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</si>
  <si>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</si>
  <si>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</si>
  <si>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</si>
  <si>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</si>
  <si>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</si>
  <si>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</si>
  <si>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</si>
  <si>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</si>
  <si>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</si>
  <si>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</si>
  <si>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</si>
  <si>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水费</t>
  </si>
  <si>
    <t xml:space="preserve">      电费</t>
  </si>
  <si>
    <t xml:space="preserve">      邮电费</t>
  </si>
  <si>
    <t xml:space="preserve">      差旅费</t>
  </si>
  <si>
    <t>12</t>
  </si>
  <si>
    <t xml:space="preserve">      因公出国(境)费用</t>
  </si>
  <si>
    <t xml:space="preserve">      维修(护)费</t>
  </si>
  <si>
    <t>14</t>
  </si>
  <si>
    <t xml:space="preserve">      租赁费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</si>
  <si>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</si>
  <si>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</si>
  <si>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</si>
  <si>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</si>
  <si>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</si>
  <si>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</si>
  <si>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</si>
  <si>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</si>
  <si>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</si>
  <si>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</si>
  <si>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</si>
  <si>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</si>
  <si>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</si>
  <si>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</si>
  <si>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</si>
  <si>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</si>
  <si>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</si>
  <si>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其他社会保障缴费</t>
  </si>
  <si>
    <t xml:space="preserve">      物业管理费</t>
  </si>
  <si>
    <t xml:space="preserve">      职业年金缴费</t>
  </si>
  <si>
    <t>表3-2</t>
  </si>
  <si>
    <t>一般公共预算项目支出预算表</t>
  </si>
  <si>
    <t>单位名称（项目）</t>
  </si>
  <si>
    <t xml:space="preserve">      办公大楼租赁费</t>
  </si>
  <si>
    <t xml:space="preserve">      纪检监察专项工作经费</t>
  </si>
  <si>
    <t xml:space="preserve">      设备购置经费</t>
  </si>
  <si>
    <t xml:space="preserve">      审计宣传与质量控制专项</t>
  </si>
  <si>
    <t xml:space="preserve">      购买社会审计服务</t>
  </si>
  <si>
    <t xml:space="preserve">      金审工程（三期）项目四川建设部分</t>
  </si>
  <si>
    <t xml:space="preserve">      信息化建设经费</t>
  </si>
  <si>
    <t xml:space="preserve">      后勤保障专项</t>
  </si>
  <si>
    <t xml:space="preserve">      信息化建设运行维护专项</t>
  </si>
  <si>
    <t xml:space="preserve">      信息化运行维护</t>
  </si>
  <si>
    <t xml:space="preserve">      科研经费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</si>
  <si>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</si>
  <si>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</si>
  <si>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</si>
  <si>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</si>
  <si>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</si>
  <si>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</si>
  <si>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</si>
  <si>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</si>
  <si>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</si>
  <si>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</si>
  <si>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</si>
  <si>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</si>
  <si>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</si>
  <si>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</si>
  <si>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</si>
  <si>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</si>
  <si>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</si>
  <si>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</si>
  <si>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</si>
  <si>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</si>
  <si>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</si>
  <si>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</si>
  <si>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</si>
  <si>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</si>
  <si>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</si>
  <si>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</si>
  <si>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</si>
  <si>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</si>
  <si>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</si>
  <si>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326-四川省审计厅</t>
  </si>
  <si>
    <t>326301-四川省审计厅机关</t>
  </si>
  <si>
    <t xml:space="preserve">  信息化建设经费</t>
  </si>
  <si>
    <t>1.大数据审计综合管理平台运维升级，强化数据分析管理功能，提升数据分析展现能力。2.开发经济责任审计管理信息系统，实现对省本级经济责任审计对象基础信息的归集、管理。3.完成现有信息系统和网络设备的运行维护。</t>
  </si>
  <si>
    <t>综合信息化平台建设及完善提升工作覆盖率（分析模型数量）</t>
  </si>
  <si>
    <t>&gt;100个</t>
  </si>
  <si>
    <t>全省审计机关信息化建设程度</t>
  </si>
  <si>
    <t>提升大数据分析能力，提升审计效率和质量，推进审计全覆盖</t>
  </si>
  <si>
    <t>服务对象满意度</t>
  </si>
  <si>
    <t>较高</t>
  </si>
  <si>
    <t>系统运行质量</t>
  </si>
  <si>
    <t>良好</t>
  </si>
  <si>
    <t>信息系统建设完成时间（经济责任审计管理信息系统）</t>
  </si>
  <si>
    <t>2020年内</t>
  </si>
  <si>
    <t xml:space="preserve">  购买社会审计服务</t>
  </si>
  <si>
    <t>按照年度计划完成审计项目17个，出具审计报告17份，提出审计决定，形成审计结论，推进审计全覆盖。</t>
  </si>
  <si>
    <t>完成报告数量</t>
  </si>
  <si>
    <t>17份</t>
  </si>
  <si>
    <t>审计发现问题整改落实率</t>
  </si>
  <si>
    <t>资金使用规范率</t>
  </si>
  <si>
    <t>完成时间</t>
  </si>
  <si>
    <t xml:space="preserve">  金审工程（三期）项目四川建设部分</t>
  </si>
  <si>
    <t>实现署、省、市、县四级审计机关建成审计综合作业平台、审计数字化指挥平台和审计综合服务支撑系统，以及新建数据分析网，建成审计大数据四川分中心等业务支撑平台，逐步构建形成以公共财政运行安全和绩效评价为重点的国家电子审计系统。</t>
  </si>
  <si>
    <t>保障市（州）审计机关数量</t>
  </si>
  <si>
    <t>21个</t>
  </si>
  <si>
    <t xml:space="preserve">实现科技强审，统一规划、两级部署，提供审计技术支撑手段，保障经济社会健康运行，全面提高审计监督能力，促进国民经济秩序健康发展                            </t>
  </si>
  <si>
    <t>市（州）审计机关满意度</t>
  </si>
  <si>
    <t>验收合格率(%)</t>
  </si>
  <si>
    <t>完成年限</t>
  </si>
  <si>
    <t>14月</t>
  </si>
  <si>
    <t>326601-四川省审计厅机关服务中心</t>
  </si>
  <si>
    <t xml:space="preserve">  后勤保障专项</t>
  </si>
  <si>
    <t>维护审计厅机关6498平米办公区域正常运行，保障办公区域环境整洁有序，机关公务人员工作顺利。</t>
  </si>
  <si>
    <t>服务面积</t>
  </si>
  <si>
    <t>6498平米办公区域</t>
  </si>
  <si>
    <t>树立政府机关良好社会形象</t>
  </si>
  <si>
    <t>100%</t>
  </si>
  <si>
    <t>机关运行后勤保障职工满意度</t>
  </si>
  <si>
    <t>日常保洁和服务质量合格率</t>
  </si>
  <si>
    <t>所在区域环境整洁，秩序良好</t>
  </si>
  <si>
    <t>100&amp;</t>
  </si>
  <si>
    <t>后勤保障任务按期完成</t>
  </si>
  <si>
    <t>对机关日常工作有促进作用</t>
  </si>
  <si>
    <t>2020年专项预算项目支出绩效目标表</t>
  </si>
  <si>
    <t>（2020年度）</t>
  </si>
  <si>
    <t>项目名称</t>
  </si>
  <si>
    <t>预算单位</t>
  </si>
  <si>
    <t>项目类型</t>
  </si>
  <si>
    <t>产业发展   □</t>
  </si>
  <si>
    <t>民生保障   □</t>
  </si>
  <si>
    <t>基础设施   □</t>
  </si>
  <si>
    <t>行政运行    □</t>
  </si>
  <si>
    <t>项目概况</t>
  </si>
  <si>
    <t>中长期规划（名称、文号，仅指常年项目）</t>
  </si>
  <si>
    <t>资金管理办法（名称、文号）</t>
  </si>
  <si>
    <t>绩效分配方式</t>
  </si>
  <si>
    <t>因素法  □   项目法  □  据实据效  □   因素法与项目法相结合  □</t>
  </si>
  <si>
    <t>立项依据</t>
  </si>
  <si>
    <t>使用范围</t>
  </si>
  <si>
    <t>申报（补助）条件</t>
  </si>
  <si>
    <t>项目起止年限</t>
  </si>
  <si>
    <t>项目资金
（万元）</t>
  </si>
  <si>
    <t xml:space="preserve"> 中长期资金总额：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</si>
  <si>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</si>
  <si>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</si>
  <si>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</si>
  <si>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</si>
  <si>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</si>
  <si>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中长期目标（20××年—20××+n年）</t>
  </si>
  <si>
    <t xml:space="preserve">
</t>
  </si>
  <si>
    <t>绩
效
指
标</t>
  </si>
  <si>
    <t>一级
指标</t>
  </si>
  <si>
    <t>二级指标</t>
  </si>
  <si>
    <t>指标值（包含数字及文字描述）</t>
  </si>
  <si>
    <t>项目完成</t>
  </si>
  <si>
    <t>数量指标</t>
  </si>
  <si>
    <t xml:space="preserve"> 指标1：</t>
  </si>
  <si>
    <t xml:space="preserve"> 指标2：</t>
  </si>
  <si>
    <t xml:space="preserve"> ……</t>
  </si>
  <si>
    <t>质量指标</t>
  </si>
  <si>
    <t>时效指标</t>
  </si>
  <si>
    <t>成本指标</t>
  </si>
  <si>
    <t>……</t>
  </si>
  <si>
    <t>项目效益</t>
  </si>
  <si>
    <t>经济效益
指标</t>
  </si>
  <si>
    <t>社会效益
指标</t>
  </si>
  <si>
    <t>生态效益
指标</t>
  </si>
  <si>
    <t>可持续影响
指标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</si>
</sst>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
    <numFmt numFmtId="182" formatCode="&quot;\&quot;#,##0.00_);\(&quot;\&quot;#,##0.00\)"/>
    <numFmt numFmtId="183" formatCode="#,##0.0000"/>
  </numFmts>
  <fonts count="55">
    <font>
      <sz val="9"/>
      <color indexed="8"/>
      <name val="宋体"/>
      <family val="0"/>
    </font>
    <font>
      <sz val="9"/>
      <name val="宋体"/>
      <family val="0"/>
    </font>
    <font>
      <sz val="12"/>
      <name val="宋体"/>
      <family val="0"/>
    </font>
    <font>
      <sz val="11"/>
      <name val="宋体"/>
      <family val="0"/>
    </font>
    <font>
      <b/>
      <sz val="16"/>
      <name val="宋体"/>
      <family val="0"/>
    </font>
    <font>
      <b/>
      <sz val="11"/>
      <name val="宋体"/>
      <family val="0"/>
    </font>
    <font>
      <sz val="11"/>
      <color indexed="8"/>
      <name val="宋体"/>
      <family val="0"/>
    </font>
    <font>
      <sz val="10"/>
      <name val="宋体"/>
      <family val="0"/>
    </font>
    <font>
      <b/>
      <sz val="10"/>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3"/>
      <color indexed="62"/>
      <name val="Calibri"/>
      <family val="2"/>
    </font>
    <font>
      <i/>
      <sz val="11"/>
      <color indexed="23"/>
      <name val="Calibri"/>
      <family val="2"/>
    </font>
    <font>
      <sz val="11"/>
      <color indexed="62"/>
      <name val="Calibri"/>
      <family val="2"/>
    </font>
    <font>
      <sz val="11"/>
      <color indexed="8"/>
      <name val="Calibri"/>
      <family val="2"/>
    </font>
    <font>
      <sz val="11"/>
      <color indexed="16"/>
      <name val="Calibri"/>
      <family val="2"/>
    </font>
    <font>
      <sz val="11"/>
      <color indexed="17"/>
      <name val="Calibri"/>
      <family val="2"/>
    </font>
    <font>
      <sz val="11"/>
      <color indexed="9"/>
      <name val="Calibri"/>
      <family val="2"/>
    </font>
    <font>
      <b/>
      <sz val="11"/>
      <color indexed="8"/>
      <name val="Calibri"/>
      <family val="2"/>
    </font>
    <font>
      <sz val="11"/>
      <color indexed="10"/>
      <name val="Calibri"/>
      <family val="2"/>
    </font>
    <font>
      <u val="single"/>
      <sz val="11"/>
      <color indexed="12"/>
      <name val="Calibri"/>
      <family val="2"/>
    </font>
    <font>
      <b/>
      <sz val="15"/>
      <color indexed="62"/>
      <name val="Calibri"/>
      <family val="2"/>
    </font>
    <font>
      <u val="single"/>
      <sz val="11"/>
      <color indexed="20"/>
      <name val="Calibri"/>
      <family val="2"/>
    </font>
    <font>
      <b/>
      <sz val="11"/>
      <color indexed="62"/>
      <name val="Calibri"/>
      <family val="2"/>
    </font>
    <font>
      <b/>
      <sz val="11"/>
      <color indexed="63"/>
      <name val="Calibri"/>
      <family val="2"/>
    </font>
    <font>
      <b/>
      <sz val="18"/>
      <color indexed="62"/>
      <name val="Cambria"/>
      <family val="1"/>
    </font>
    <font>
      <b/>
      <sz val="11"/>
      <color indexed="53"/>
      <name val="Calibri"/>
      <family val="2"/>
    </font>
    <font>
      <b/>
      <sz val="11"/>
      <color indexed="9"/>
      <name val="Calibri"/>
      <family val="2"/>
    </font>
    <font>
      <sz val="11"/>
      <color indexed="53"/>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right style="thin">
        <color indexed="8"/>
      </right>
      <top style="thin">
        <color indexed="8"/>
      </top>
      <bottom/>
    </border>
    <border>
      <left style="thin">
        <color indexed="8"/>
      </left>
      <right/>
      <top/>
      <bottom/>
    </border>
    <border>
      <left style="thin">
        <color indexed="8"/>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9"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9" fontId="0" fillId="0" borderId="0" applyFont="0" applyFill="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8" fillId="7" borderId="0" applyNumberFormat="0" applyBorder="0" applyAlignment="0" applyProtection="0"/>
    <xf numFmtId="177" fontId="0" fillId="0" borderId="0" applyFont="0" applyFill="0" applyBorder="0" applyAlignment="0" applyProtection="0"/>
    <xf numFmtId="0" fontId="39" fillId="8"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9" borderId="2" applyNumberFormat="0" applyFont="0" applyAlignment="0" applyProtection="0"/>
    <xf numFmtId="0" fontId="42" fillId="0" borderId="0" applyNumberFormat="0" applyFill="0" applyBorder="0" applyAlignment="0" applyProtection="0"/>
    <xf numFmtId="0" fontId="0" fillId="5" borderId="3" applyNumberFormat="0" applyFont="0" applyAlignment="0" applyProtection="0"/>
    <xf numFmtId="0" fontId="16" fillId="0" borderId="4" applyNumberFormat="0" applyFill="0" applyAlignment="0" applyProtection="0"/>
    <xf numFmtId="0" fontId="19" fillId="5" borderId="0" applyNumberFormat="0" applyBorder="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19" fillId="11" borderId="0" applyNumberFormat="0" applyBorder="0" applyAlignment="0" applyProtection="0"/>
    <xf numFmtId="0" fontId="39" fillId="12" borderId="0" applyNumberFormat="0" applyBorder="0" applyAlignment="0" applyProtection="0"/>
    <xf numFmtId="0" fontId="42" fillId="0" borderId="7" applyNumberFormat="0" applyFill="0" applyAlignment="0" applyProtection="0"/>
    <xf numFmtId="0" fontId="39" fillId="13" borderId="0" applyNumberFormat="0" applyBorder="0" applyAlignment="0" applyProtection="0"/>
    <xf numFmtId="0" fontId="48" fillId="14" borderId="8" applyNumberFormat="0" applyAlignment="0" applyProtection="0"/>
    <xf numFmtId="0" fontId="49" fillId="14" borderId="1" applyNumberFormat="0" applyAlignment="0" applyProtection="0"/>
    <xf numFmtId="0" fontId="50" fillId="15" borderId="9" applyNumberFormat="0" applyAlignment="0" applyProtection="0"/>
    <xf numFmtId="0" fontId="36" fillId="16" borderId="0" applyNumberFormat="0" applyBorder="0" applyAlignment="0" applyProtection="0"/>
    <xf numFmtId="0" fontId="39" fillId="17"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18" borderId="0" applyNumberFormat="0" applyBorder="0" applyAlignment="0" applyProtection="0"/>
    <xf numFmtId="0" fontId="19" fillId="11" borderId="0" applyNumberFormat="0" applyBorder="0" applyAlignment="0" applyProtection="0"/>
    <xf numFmtId="0" fontId="54" fillId="19" borderId="0" applyNumberFormat="0" applyBorder="0" applyAlignment="0" applyProtection="0"/>
    <xf numFmtId="0" fontId="36" fillId="20" borderId="0" applyNumberFormat="0" applyBorder="0" applyAlignment="0" applyProtection="0"/>
    <xf numFmtId="0" fontId="39"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8" fillId="26" borderId="12" applyNumberFormat="0" applyAlignment="0" applyProtection="0"/>
    <xf numFmtId="0" fontId="19" fillId="2"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1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28" fillId="0" borderId="13" applyNumberFormat="0" applyFill="0" applyAlignment="0" applyProtection="0"/>
    <xf numFmtId="0" fontId="39" fillId="34" borderId="0" applyNumberFormat="0" applyBorder="0" applyAlignment="0" applyProtection="0"/>
    <xf numFmtId="0" fontId="39" fillId="35" borderId="0" applyNumberFormat="0" applyBorder="0" applyAlignment="0" applyProtection="0"/>
    <xf numFmtId="0" fontId="22"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11" borderId="0" applyNumberFormat="0" applyBorder="0" applyAlignment="0" applyProtection="0"/>
    <xf numFmtId="0" fontId="30" fillId="0" borderId="0" applyNumberFormat="0" applyFill="0" applyBorder="0" applyAlignment="0" applyProtection="0"/>
    <xf numFmtId="0" fontId="22" fillId="1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9" fillId="43" borderId="14" applyNumberFormat="0" applyAlignment="0" applyProtection="0"/>
    <xf numFmtId="0" fontId="22" fillId="36"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31" fillId="43" borderId="12" applyNumberFormat="0" applyAlignment="0" applyProtection="0"/>
    <xf numFmtId="0" fontId="31" fillId="43" borderId="12" applyNumberFormat="0" applyAlignment="0" applyProtection="0"/>
    <xf numFmtId="0" fontId="32" fillId="47" borderId="15" applyNumberFormat="0" applyAlignment="0" applyProtection="0"/>
    <xf numFmtId="0" fontId="32" fillId="47" borderId="1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16" fillId="0" borderId="4"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26" borderId="12" applyNumberFormat="0" applyAlignment="0" applyProtection="0"/>
    <xf numFmtId="0" fontId="33" fillId="0" borderId="17" applyNumberFormat="0" applyFill="0" applyAlignment="0" applyProtection="0"/>
    <xf numFmtId="0" fontId="33" fillId="0" borderId="17" applyNumberFormat="0" applyFill="0" applyAlignment="0" applyProtection="0"/>
    <xf numFmtId="0" fontId="35" fillId="26" borderId="0" applyNumberFormat="0" applyBorder="0" applyAlignment="0" applyProtection="0"/>
    <xf numFmtId="0" fontId="35" fillId="26" borderId="0" applyNumberFormat="0" applyBorder="0" applyAlignment="0" applyProtection="0"/>
    <xf numFmtId="0" fontId="0" fillId="5" borderId="3" applyNumberFormat="0" applyFont="0" applyAlignment="0" applyProtection="0"/>
    <xf numFmtId="0" fontId="29" fillId="43" borderId="14" applyNumberFormat="0" applyAlignment="0" applyProtection="0"/>
    <xf numFmtId="0" fontId="30" fillId="0" borderId="0" applyNumberFormat="0" applyFill="0" applyBorder="0" applyAlignment="0" applyProtection="0"/>
    <xf numFmtId="0" fontId="23" fillId="0" borderId="18" applyNumberFormat="0" applyFill="0" applyAlignment="0" applyProtection="0"/>
    <xf numFmtId="0" fontId="23" fillId="0" borderId="1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lignment/>
      <protection/>
    </xf>
  </cellStyleXfs>
  <cellXfs count="210">
    <xf numFmtId="1" fontId="0" fillId="0" borderId="0" xfId="0" applyNumberFormat="1" applyFont="1" applyFill="1" applyAlignment="1">
      <alignment/>
    </xf>
    <xf numFmtId="0" fontId="2" fillId="0" borderId="0" xfId="145" applyAlignment="1">
      <alignment vertical="center" wrapText="1"/>
      <protection/>
    </xf>
    <xf numFmtId="0" fontId="2" fillId="0" borderId="0" xfId="145" applyFont="1" applyAlignment="1">
      <alignment vertical="center" wrapText="1"/>
      <protection/>
    </xf>
    <xf numFmtId="0" fontId="3" fillId="0" borderId="0" xfId="0" applyNumberFormat="1" applyFont="1" applyFill="1" applyAlignment="1">
      <alignment vertical="center" wrapText="1"/>
    </xf>
    <xf numFmtId="0" fontId="4" fillId="0" borderId="0" xfId="145" applyFont="1" applyAlignment="1">
      <alignment horizontal="center" vertical="center" wrapText="1"/>
      <protection/>
    </xf>
    <xf numFmtId="0" fontId="2" fillId="0" borderId="0" xfId="145" applyFont="1" applyAlignment="1">
      <alignment horizontal="center" vertical="center" wrapText="1"/>
      <protection/>
    </xf>
    <xf numFmtId="0" fontId="2" fillId="0" borderId="19" xfId="145" applyFont="1" applyBorder="1" applyAlignment="1">
      <alignment vertical="center"/>
      <protection/>
    </xf>
    <xf numFmtId="0" fontId="2" fillId="0" borderId="19" xfId="145" applyFont="1" applyBorder="1" applyAlignment="1">
      <alignment vertical="center" wrapText="1"/>
      <protection/>
    </xf>
    <xf numFmtId="0" fontId="2" fillId="0" borderId="0" xfId="145" applyFont="1" applyBorder="1" applyAlignment="1">
      <alignment vertical="center" wrapText="1"/>
      <protection/>
    </xf>
    <xf numFmtId="0" fontId="2" fillId="0" borderId="20" xfId="145" applyBorder="1" applyAlignment="1">
      <alignment horizontal="center" vertical="center" wrapText="1"/>
      <protection/>
    </xf>
    <xf numFmtId="0" fontId="2" fillId="0" borderId="21" xfId="145" applyBorder="1" applyAlignment="1">
      <alignment horizontal="center" vertical="center" wrapText="1"/>
      <protection/>
    </xf>
    <xf numFmtId="0" fontId="2" fillId="0" borderId="22" xfId="145" applyBorder="1" applyAlignment="1">
      <alignment horizontal="center" vertical="center" wrapText="1"/>
      <protection/>
    </xf>
    <xf numFmtId="0" fontId="2" fillId="0" borderId="20" xfId="145" applyFont="1" applyBorder="1" applyAlignment="1">
      <alignment horizontal="center" vertical="center" wrapText="1"/>
      <protection/>
    </xf>
    <xf numFmtId="0" fontId="2" fillId="0" borderId="21" xfId="145" applyFont="1" applyBorder="1" applyAlignment="1">
      <alignment horizontal="center" vertical="center" wrapText="1"/>
      <protection/>
    </xf>
    <xf numFmtId="0" fontId="2" fillId="0" borderId="22" xfId="145" applyFont="1" applyBorder="1" applyAlignment="1">
      <alignment horizontal="center" vertical="center" wrapText="1"/>
      <protection/>
    </xf>
    <xf numFmtId="0" fontId="2" fillId="0" borderId="23" xfId="145" applyFont="1" applyBorder="1" applyAlignment="1">
      <alignment horizontal="center" vertical="center" wrapText="1"/>
      <protection/>
    </xf>
    <xf numFmtId="0" fontId="5"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2" xfId="0" applyNumberFormat="1" applyFont="1" applyFill="1" applyBorder="1" applyAlignment="1">
      <alignmen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shrinkToFit="1"/>
    </xf>
    <xf numFmtId="0" fontId="3" fillId="0" borderId="20"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6" fillId="0" borderId="22" xfId="0" applyNumberFormat="1" applyFont="1" applyFill="1" applyBorder="1" applyAlignment="1">
      <alignment vertical="center"/>
    </xf>
    <xf numFmtId="0" fontId="2" fillId="0" borderId="22" xfId="145" applyFont="1" applyBorder="1" applyAlignment="1">
      <alignment vertical="center" wrapText="1"/>
      <protection/>
    </xf>
    <xf numFmtId="0" fontId="2" fillId="0" borderId="22" xfId="145" applyFont="1" applyBorder="1" applyAlignment="1">
      <alignment horizontal="left" vertical="center" wrapText="1"/>
      <protection/>
    </xf>
    <xf numFmtId="0" fontId="2" fillId="0" borderId="22" xfId="145" applyBorder="1" applyAlignment="1">
      <alignment horizontal="right" vertical="center" wrapText="1"/>
      <protection/>
    </xf>
    <xf numFmtId="0" fontId="2" fillId="0" borderId="22" xfId="145" applyFont="1" applyBorder="1" applyAlignment="1">
      <alignment horizontal="left" vertical="top" wrapText="1"/>
      <protection/>
    </xf>
    <xf numFmtId="0" fontId="2" fillId="0" borderId="22" xfId="145" applyBorder="1" applyAlignment="1">
      <alignment horizontal="left" vertical="top" wrapText="1"/>
      <protection/>
    </xf>
    <xf numFmtId="0" fontId="7" fillId="0" borderId="22" xfId="145" applyFont="1" applyBorder="1" applyAlignment="1">
      <alignment horizontal="center" vertical="center" wrapText="1"/>
      <protection/>
    </xf>
    <xf numFmtId="0" fontId="2" fillId="0" borderId="22" xfId="145" applyBorder="1" applyAlignment="1">
      <alignment vertical="center" wrapText="1"/>
      <protection/>
    </xf>
    <xf numFmtId="0" fontId="3" fillId="0" borderId="23"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shrinkToFit="1"/>
    </xf>
    <xf numFmtId="0" fontId="2"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left" vertical="center" wrapText="1"/>
    </xf>
    <xf numFmtId="0" fontId="8" fillId="0" borderId="22" xfId="0" applyNumberFormat="1" applyFont="1" applyFill="1" applyBorder="1" applyAlignment="1">
      <alignment horizontal="center" vertical="center" wrapText="1"/>
    </xf>
    <xf numFmtId="0" fontId="8" fillId="0" borderId="22"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wrapText="1"/>
    </xf>
    <xf numFmtId="0" fontId="7" fillId="0" borderId="22" xfId="0" applyNumberFormat="1" applyFont="1" applyFill="1" applyBorder="1" applyAlignment="1">
      <alignment horizontal="left" vertical="center" wrapText="1"/>
    </xf>
    <xf numFmtId="0" fontId="2" fillId="0" borderId="25" xfId="0" applyNumberFormat="1" applyFont="1" applyFill="1" applyBorder="1" applyAlignment="1" applyProtection="1">
      <alignment vertical="center" wrapText="1"/>
      <protection/>
    </xf>
    <xf numFmtId="180" fontId="7" fillId="0" borderId="24" xfId="0" applyNumberFormat="1" applyFont="1" applyFill="1" applyBorder="1" applyAlignment="1">
      <alignment horizontal="right" vertical="center" wrapText="1"/>
    </xf>
    <xf numFmtId="0" fontId="7" fillId="0" borderId="24" xfId="0" applyNumberFormat="1" applyFont="1" applyFill="1" applyBorder="1" applyAlignment="1">
      <alignment horizontal="left" vertical="center" wrapText="1"/>
    </xf>
    <xf numFmtId="0" fontId="7" fillId="0" borderId="20"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wrapText="1"/>
      <protection/>
    </xf>
    <xf numFmtId="180" fontId="7" fillId="0" borderId="22" xfId="0" applyNumberFormat="1" applyFont="1" applyFill="1" applyBorder="1" applyAlignment="1">
      <alignment horizontal="right" vertical="center" wrapText="1"/>
    </xf>
    <xf numFmtId="0" fontId="7" fillId="0" borderId="22" xfId="0" applyNumberFormat="1" applyFont="1" applyFill="1" applyBorder="1" applyAlignment="1">
      <alignment horizontal="center" vertical="center" wrapText="1"/>
    </xf>
    <xf numFmtId="0" fontId="2" fillId="0" borderId="26"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9" fontId="7" fillId="0" borderId="22" xfId="0" applyNumberFormat="1" applyFont="1" applyFill="1" applyBorder="1" applyAlignment="1">
      <alignment horizontal="center" vertical="center" wrapText="1"/>
    </xf>
    <xf numFmtId="0" fontId="1" fillId="0" borderId="0" xfId="0" applyNumberFormat="1" applyFont="1" applyFill="1" applyAlignment="1">
      <alignment/>
    </xf>
    <xf numFmtId="0" fontId="1" fillId="43" borderId="0" xfId="0" applyNumberFormat="1" applyFont="1" applyFill="1" applyAlignment="1">
      <alignment/>
    </xf>
    <xf numFmtId="0" fontId="1"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3" borderId="34"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1" fontId="1" fillId="0" borderId="36"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protection/>
    </xf>
    <xf numFmtId="49" fontId="1" fillId="0" borderId="38" xfId="0" applyNumberFormat="1" applyFont="1" applyFill="1" applyBorder="1" applyAlignment="1" applyProtection="1">
      <alignment vertical="center" wrapText="1"/>
      <protection/>
    </xf>
    <xf numFmtId="181" fontId="1" fillId="0" borderId="22" xfId="0" applyNumberFormat="1" applyFont="1" applyFill="1" applyBorder="1" applyAlignment="1" applyProtection="1">
      <alignment vertical="center" wrapText="1"/>
      <protection/>
    </xf>
    <xf numFmtId="181" fontId="1" fillId="0" borderId="39" xfId="0" applyNumberFormat="1" applyFont="1" applyFill="1" applyBorder="1" applyAlignment="1" applyProtection="1">
      <alignment vertical="center" wrapText="1"/>
      <protection/>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1" fillId="0" borderId="0" xfId="0" applyNumberFormat="1" applyFont="1" applyFill="1" applyAlignment="1">
      <alignment/>
    </xf>
    <xf numFmtId="0" fontId="1" fillId="0" borderId="38" xfId="0" applyNumberFormat="1" applyFont="1" applyFill="1" applyBorder="1" applyAlignment="1" applyProtection="1">
      <alignment horizontal="center" vertical="center" wrapText="1"/>
      <protection/>
    </xf>
    <xf numFmtId="1" fontId="1" fillId="0" borderId="33"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Continuous" vertical="center"/>
      <protection/>
    </xf>
    <xf numFmtId="0" fontId="1" fillId="0" borderId="32" xfId="0" applyNumberFormat="1" applyFont="1" applyFill="1" applyBorder="1" applyAlignment="1" applyProtection="1">
      <alignment horizontal="centerContinuous" vertical="center"/>
      <protection/>
    </xf>
    <xf numFmtId="1" fontId="1" fillId="0" borderId="40"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5"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181" fontId="1" fillId="0" borderId="38" xfId="0" applyNumberFormat="1" applyFont="1" applyFill="1" applyBorder="1" applyAlignment="1" applyProtection="1">
      <alignment vertical="center" wrapText="1"/>
      <protection/>
    </xf>
    <xf numFmtId="181" fontId="1" fillId="0" borderId="31"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1" fillId="0" borderId="30" xfId="0" applyNumberFormat="1" applyFont="1" applyFill="1" applyBorder="1" applyAlignment="1" applyProtection="1">
      <alignment horizontal="center" vertical="center"/>
      <protection/>
    </xf>
    <xf numFmtId="1" fontId="1" fillId="0" borderId="4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left"/>
      <protection/>
    </xf>
    <xf numFmtId="1" fontId="1" fillId="0" borderId="39" xfId="0" applyNumberFormat="1" applyFont="1" applyFill="1" applyBorder="1" applyAlignment="1" applyProtection="1">
      <alignment horizontal="center" vertical="center" wrapText="1"/>
      <protection/>
    </xf>
    <xf numFmtId="1" fontId="1" fillId="0" borderId="38"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vertical="center" wrapText="1"/>
      <protection/>
    </xf>
    <xf numFmtId="181" fontId="1" fillId="0" borderId="40" xfId="0" applyNumberFormat="1" applyFont="1" applyFill="1" applyBorder="1" applyAlignment="1" applyProtection="1">
      <alignment vertical="center" wrapText="1"/>
      <protection/>
    </xf>
    <xf numFmtId="0" fontId="1" fillId="0" borderId="31"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vertical="center" wrapText="1"/>
      <protection/>
    </xf>
    <xf numFmtId="0" fontId="0" fillId="43" borderId="0" xfId="0" applyNumberFormat="1" applyFont="1" applyFill="1" applyAlignment="1">
      <alignment/>
    </xf>
    <xf numFmtId="0" fontId="1" fillId="0" borderId="3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43" borderId="28" xfId="0" applyNumberFormat="1" applyFont="1" applyFill="1" applyBorder="1" applyAlignment="1" applyProtection="1">
      <alignment horizontal="center" vertical="center"/>
      <protection/>
    </xf>
    <xf numFmtId="0" fontId="1" fillId="43" borderId="29"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wrapText="1"/>
      <protection/>
    </xf>
    <xf numFmtId="4" fontId="1" fillId="0" borderId="38" xfId="0" applyNumberFormat="1" applyFont="1" applyFill="1" applyBorder="1" applyAlignment="1" applyProtection="1">
      <alignment vertical="center" wrapText="1"/>
      <protection/>
    </xf>
    <xf numFmtId="4" fontId="1" fillId="0" borderId="22" xfId="0" applyNumberFormat="1" applyFont="1" applyFill="1" applyBorder="1" applyAlignment="1" applyProtection="1">
      <alignment vertical="center" wrapText="1"/>
      <protection/>
    </xf>
    <xf numFmtId="0" fontId="1" fillId="43" borderId="30" xfId="0" applyNumberFormat="1" applyFont="1" applyFill="1" applyBorder="1" applyAlignment="1" applyProtection="1">
      <alignment horizontal="center" vertical="center"/>
      <protection/>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0" fontId="1" fillId="43" borderId="0" xfId="0" applyNumberFormat="1" applyFont="1" applyFill="1" applyAlignment="1">
      <alignment horizontal="right"/>
    </xf>
    <xf numFmtId="0" fontId="1" fillId="43" borderId="0" xfId="0" applyNumberFormat="1" applyFont="1" applyFill="1" applyAlignment="1">
      <alignment/>
    </xf>
    <xf numFmtId="0" fontId="1" fillId="43" borderId="39" xfId="0" applyNumberFormat="1" applyFont="1" applyFill="1" applyBorder="1" applyAlignment="1" applyProtection="1">
      <alignment horizontal="center" vertical="center"/>
      <protection/>
    </xf>
    <xf numFmtId="0" fontId="1" fillId="43" borderId="22" xfId="0" applyNumberFormat="1" applyFont="1" applyFill="1" applyBorder="1" applyAlignment="1" applyProtection="1">
      <alignment horizontal="center" vertical="center"/>
      <protection/>
    </xf>
    <xf numFmtId="1" fontId="1" fillId="0" borderId="28" xfId="0" applyNumberFormat="1" applyFont="1" applyFill="1" applyBorder="1" applyAlignment="1" applyProtection="1">
      <alignment horizontal="center" vertical="center"/>
      <protection/>
    </xf>
    <xf numFmtId="1" fontId="1" fillId="0" borderId="29"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wrapText="1"/>
      <protection/>
    </xf>
    <xf numFmtId="0" fontId="1" fillId="43" borderId="37" xfId="0" applyNumberFormat="1" applyFont="1" applyFill="1" applyBorder="1" applyAlignment="1" applyProtection="1">
      <alignment horizontal="center" vertical="center"/>
      <protection/>
    </xf>
    <xf numFmtId="0" fontId="1" fillId="43" borderId="34" xfId="0" applyNumberFormat="1" applyFont="1" applyFill="1" applyBorder="1" applyAlignment="1" applyProtection="1">
      <alignment horizontal="center" vertical="center" wrapText="1"/>
      <protection/>
    </xf>
    <xf numFmtId="0" fontId="10" fillId="43" borderId="0" xfId="0" applyNumberFormat="1" applyFont="1" applyFill="1" applyAlignment="1">
      <alignment/>
    </xf>
    <xf numFmtId="0" fontId="0" fillId="43" borderId="0" xfId="0" applyNumberFormat="1" applyFont="1" applyFill="1" applyAlignment="1">
      <alignment/>
    </xf>
    <xf numFmtId="1" fontId="1" fillId="0" borderId="30"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7" fillId="0" borderId="0" xfId="0" applyNumberFormat="1" applyFont="1" applyFill="1" applyBorder="1" applyAlignment="1" applyProtection="1">
      <alignment horizontal="left"/>
      <protection/>
    </xf>
    <xf numFmtId="0" fontId="7" fillId="0" borderId="28"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4" fontId="7" fillId="0" borderId="40" xfId="0" applyNumberFormat="1" applyFont="1" applyFill="1" applyBorder="1" applyAlignment="1" applyProtection="1">
      <alignment horizontal="center" vertical="center"/>
      <protection/>
    </xf>
    <xf numFmtId="0" fontId="7" fillId="0" borderId="38" xfId="0" applyNumberFormat="1" applyFont="1" applyFill="1" applyBorder="1" applyAlignment="1">
      <alignment vertical="center"/>
    </xf>
    <xf numFmtId="181" fontId="7" fillId="0" borderId="37" xfId="0" applyNumberFormat="1" applyFont="1" applyFill="1" applyBorder="1" applyAlignment="1" applyProtection="1">
      <alignment vertical="center" wrapText="1"/>
      <protection/>
    </xf>
    <xf numFmtId="0" fontId="1" fillId="0" borderId="31" xfId="0" applyNumberFormat="1" applyFont="1" applyFill="1" applyBorder="1" applyAlignment="1">
      <alignment vertical="center"/>
    </xf>
    <xf numFmtId="181" fontId="7" fillId="0" borderId="36" xfId="0" applyNumberFormat="1" applyFont="1" applyFill="1" applyBorder="1" applyAlignment="1" applyProtection="1">
      <alignment vertical="center" wrapText="1"/>
      <protection/>
    </xf>
    <xf numFmtId="1" fontId="7" fillId="0" borderId="22" xfId="0" applyNumberFormat="1" applyFont="1" applyFill="1" applyBorder="1" applyAlignment="1">
      <alignment vertical="center"/>
    </xf>
    <xf numFmtId="0" fontId="1" fillId="0" borderId="22" xfId="0" applyNumberFormat="1" applyFont="1" applyFill="1" applyBorder="1" applyAlignment="1">
      <alignment vertical="center"/>
    </xf>
    <xf numFmtId="0" fontId="1" fillId="0" borderId="24" xfId="0" applyNumberFormat="1" applyFont="1" applyFill="1" applyBorder="1" applyAlignment="1">
      <alignment vertical="center"/>
    </xf>
    <xf numFmtId="1" fontId="7" fillId="0" borderId="20" xfId="0" applyNumberFormat="1" applyFont="1" applyFill="1" applyBorder="1" applyAlignment="1">
      <alignment vertical="center"/>
    </xf>
    <xf numFmtId="181" fontId="7" fillId="0" borderId="45" xfId="0" applyNumberFormat="1" applyFont="1" applyFill="1" applyBorder="1" applyAlignment="1" applyProtection="1">
      <alignment vertical="center" wrapText="1"/>
      <protection/>
    </xf>
    <xf numFmtId="0" fontId="1" fillId="0" borderId="45"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22" xfId="0" applyNumberFormat="1" applyFont="1" applyFill="1" applyBorder="1" applyAlignment="1">
      <alignment vertical="center"/>
    </xf>
    <xf numFmtId="181" fontId="7" fillId="0" borderId="33" xfId="0" applyNumberFormat="1" applyFont="1" applyFill="1" applyBorder="1" applyAlignment="1" applyProtection="1">
      <alignment vertical="center" wrapText="1"/>
      <protection/>
    </xf>
    <xf numFmtId="0" fontId="1" fillId="0" borderId="46" xfId="0" applyNumberFormat="1" applyFont="1" applyFill="1" applyBorder="1" applyAlignment="1">
      <alignment vertical="center"/>
    </xf>
    <xf numFmtId="181" fontId="7" fillId="0" borderId="34" xfId="0" applyNumberFormat="1" applyFont="1" applyFill="1" applyBorder="1" applyAlignment="1" applyProtection="1">
      <alignment vertical="center" wrapText="1"/>
      <protection/>
    </xf>
    <xf numFmtId="181" fontId="7" fillId="0" borderId="46" xfId="0" applyNumberFormat="1" applyFont="1" applyFill="1" applyBorder="1" applyAlignment="1" applyProtection="1">
      <alignment vertical="center" wrapText="1"/>
      <protection/>
    </xf>
    <xf numFmtId="181" fontId="7" fillId="0" borderId="38" xfId="0" applyNumberFormat="1" applyFont="1" applyFill="1" applyBorder="1" applyAlignment="1" applyProtection="1">
      <alignment vertical="center" wrapText="1"/>
      <protection/>
    </xf>
    <xf numFmtId="0" fontId="7" fillId="0" borderId="22" xfId="0" applyNumberFormat="1" applyFont="1" applyFill="1" applyBorder="1" applyAlignment="1">
      <alignment horizontal="center" vertical="center"/>
    </xf>
    <xf numFmtId="181" fontId="7" fillId="0" borderId="38" xfId="0" applyNumberFormat="1" applyFont="1" applyFill="1" applyBorder="1" applyAlignment="1">
      <alignment vertical="center" wrapText="1"/>
    </xf>
    <xf numFmtId="0" fontId="7" fillId="0" borderId="45" xfId="0" applyNumberFormat="1" applyFont="1" applyFill="1" applyBorder="1" applyAlignment="1">
      <alignment horizontal="center" vertical="center"/>
    </xf>
    <xf numFmtId="181" fontId="7" fillId="0" borderId="45" xfId="0" applyNumberFormat="1" applyFont="1" applyFill="1" applyBorder="1" applyAlignment="1">
      <alignment vertical="center" wrapText="1"/>
    </xf>
    <xf numFmtId="0" fontId="7" fillId="0" borderId="45" xfId="0" applyNumberFormat="1" applyFont="1" applyFill="1" applyBorder="1" applyAlignment="1">
      <alignment vertical="center"/>
    </xf>
    <xf numFmtId="181" fontId="7" fillId="0" borderId="38" xfId="0" applyNumberFormat="1" applyFont="1" applyFill="1" applyBorder="1" applyAlignment="1">
      <alignment horizontal="right" vertical="center" wrapText="1"/>
    </xf>
    <xf numFmtId="0" fontId="7" fillId="43" borderId="0" xfId="0" applyNumberFormat="1" applyFont="1" applyFill="1" applyAlignment="1">
      <alignment/>
    </xf>
    <xf numFmtId="0" fontId="7" fillId="43" borderId="0" xfId="0" applyNumberFormat="1" applyFont="1" applyFill="1" applyAlignment="1">
      <alignment/>
    </xf>
    <xf numFmtId="0" fontId="7" fillId="43" borderId="39" xfId="0" applyNumberFormat="1" applyFont="1" applyFill="1" applyBorder="1" applyAlignment="1" applyProtection="1">
      <alignment horizontal="center" vertical="center"/>
      <protection/>
    </xf>
    <xf numFmtId="0" fontId="7" fillId="43" borderId="38" xfId="0" applyNumberFormat="1" applyFont="1" applyFill="1" applyBorder="1" applyAlignment="1" applyProtection="1">
      <alignment horizontal="center" vertical="center"/>
      <protection/>
    </xf>
    <xf numFmtId="0" fontId="7" fillId="0" borderId="38" xfId="0" applyNumberFormat="1" applyFont="1" applyFill="1" applyBorder="1" applyAlignment="1" applyProtection="1">
      <alignment horizontal="center" vertical="center" wrapText="1"/>
      <protection/>
    </xf>
    <xf numFmtId="0" fontId="7" fillId="0" borderId="4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43" borderId="3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22"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center" vertical="center" wrapText="1"/>
      <protection/>
    </xf>
    <xf numFmtId="49" fontId="7" fillId="0" borderId="38" xfId="0" applyNumberFormat="1" applyFont="1" applyFill="1" applyBorder="1" applyAlignment="1" applyProtection="1">
      <alignment vertical="center" wrapText="1"/>
      <protection/>
    </xf>
    <xf numFmtId="49" fontId="7" fillId="0" borderId="33" xfId="0" applyNumberFormat="1" applyFont="1" applyFill="1" applyBorder="1" applyAlignment="1" applyProtection="1">
      <alignment vertical="center" wrapText="1"/>
      <protection/>
    </xf>
    <xf numFmtId="0" fontId="7" fillId="43" borderId="0" xfId="0" applyNumberFormat="1" applyFont="1" applyFill="1" applyAlignment="1">
      <alignment horizontal="right" vertical="center"/>
    </xf>
    <xf numFmtId="181" fontId="7" fillId="0" borderId="40" xfId="0" applyNumberFormat="1" applyFont="1" applyFill="1" applyBorder="1" applyAlignment="1" applyProtection="1">
      <alignment vertical="center" wrapText="1"/>
      <protection/>
    </xf>
    <xf numFmtId="0" fontId="1" fillId="43" borderId="38"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0" fontId="1" fillId="43" borderId="22" xfId="0" applyNumberFormat="1" applyFont="1" applyFill="1" applyBorder="1" applyAlignment="1" applyProtection="1">
      <alignment horizontal="center" vertical="center" wrapText="1"/>
      <protection/>
    </xf>
    <xf numFmtId="182" fontId="1" fillId="0" borderId="37" xfId="0" applyNumberFormat="1" applyFont="1" applyFill="1" applyBorder="1" applyAlignment="1" applyProtection="1">
      <alignment horizontal="center" vertical="center" wrapText="1"/>
      <protection/>
    </xf>
    <xf numFmtId="0" fontId="1" fillId="43" borderId="37" xfId="0" applyNumberFormat="1" applyFont="1" applyFill="1" applyBorder="1" applyAlignment="1" applyProtection="1">
      <alignment horizontal="center" vertical="center" wrapText="1"/>
      <protection/>
    </xf>
    <xf numFmtId="0" fontId="1" fillId="43" borderId="0" xfId="0" applyNumberFormat="1" applyFont="1" applyFill="1" applyAlignment="1" applyProtection="1">
      <alignment horizontal="right" vertical="center"/>
      <protection/>
    </xf>
    <xf numFmtId="181" fontId="7" fillId="0" borderId="22" xfId="0" applyNumberFormat="1" applyFont="1" applyFill="1" applyBorder="1" applyAlignment="1" applyProtection="1">
      <alignment vertical="center" wrapText="1"/>
      <protection/>
    </xf>
    <xf numFmtId="0" fontId="7" fillId="0" borderId="31" xfId="0" applyNumberFormat="1" applyFont="1" applyFill="1" applyBorder="1" applyAlignment="1">
      <alignment vertical="center"/>
    </xf>
    <xf numFmtId="181" fontId="7" fillId="0" borderId="22" xfId="0" applyNumberFormat="1" applyFont="1" applyFill="1" applyBorder="1" applyAlignment="1">
      <alignment vertical="center" wrapText="1"/>
    </xf>
    <xf numFmtId="181" fontId="7" fillId="0" borderId="22" xfId="0" applyNumberFormat="1" applyFont="1" applyFill="1" applyBorder="1" applyAlignment="1">
      <alignment horizontal="right" vertical="center" wrapText="1"/>
    </xf>
    <xf numFmtId="0" fontId="2"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2">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6" sqref="A6"/>
    </sheetView>
  </sheetViews>
  <sheetFormatPr defaultColWidth="9.33203125" defaultRowHeight="11.25"/>
  <cols>
    <col min="1" max="1" width="163.83203125" style="0" customWidth="1"/>
  </cols>
  <sheetData>
    <row r="1" ht="14.25">
      <c r="A1" s="204"/>
    </row>
    <row r="3" ht="63.75" customHeight="1">
      <c r="A3" s="205" t="s">
        <v>0</v>
      </c>
    </row>
    <row r="4" ht="107.25" customHeight="1">
      <c r="A4" s="206" t="s">
        <v>1</v>
      </c>
    </row>
    <row r="5" ht="409.5" customHeight="1" hidden="1">
      <c r="A5" s="207"/>
    </row>
    <row r="6" ht="22.5">
      <c r="A6" s="208"/>
    </row>
    <row r="7" ht="57" customHeight="1">
      <c r="A7" s="208"/>
    </row>
    <row r="8" ht="78" customHeight="1"/>
    <row r="9" ht="82.5" customHeight="1">
      <c r="A9" s="209" t="s">
        <v>2</v>
      </c>
    </row>
  </sheetData>
  <sheetProtection/>
  <printOptions horizontalCentered="1" verticalCentered="1"/>
  <pageMargins left="0.59" right="0.59" top="0.59" bottom="0.59" header="0.59" footer="0.39"/>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5"/>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6"/>
      <c r="B1" s="86"/>
      <c r="C1" s="86"/>
      <c r="D1" s="86"/>
      <c r="E1" s="87"/>
      <c r="F1" s="86"/>
      <c r="G1" s="86"/>
      <c r="H1" s="88" t="s">
        <v>397</v>
      </c>
    </row>
    <row r="2" spans="1:8" ht="25.5" customHeight="1">
      <c r="A2" s="64" t="s">
        <v>398</v>
      </c>
      <c r="B2" s="64"/>
      <c r="C2" s="64"/>
      <c r="D2" s="64"/>
      <c r="E2" s="64"/>
      <c r="F2" s="64"/>
      <c r="G2" s="64"/>
      <c r="H2" s="64"/>
    </row>
    <row r="3" spans="1:8" ht="19.5" customHeight="1">
      <c r="A3" s="66" t="s">
        <v>0</v>
      </c>
      <c r="B3" s="89"/>
      <c r="C3" s="89"/>
      <c r="D3" s="89"/>
      <c r="E3" s="89"/>
      <c r="F3" s="89"/>
      <c r="G3" s="89"/>
      <c r="H3" s="67" t="s">
        <v>5</v>
      </c>
    </row>
    <row r="4" spans="1:8" ht="19.5" customHeight="1">
      <c r="A4" s="90" t="s">
        <v>399</v>
      </c>
      <c r="B4" s="90" t="s">
        <v>400</v>
      </c>
      <c r="C4" s="72" t="s">
        <v>401</v>
      </c>
      <c r="D4" s="72"/>
      <c r="E4" s="82"/>
      <c r="F4" s="82"/>
      <c r="G4" s="82"/>
      <c r="H4" s="72"/>
    </row>
    <row r="5" spans="1:8" ht="19.5" customHeight="1">
      <c r="A5" s="90"/>
      <c r="B5" s="90"/>
      <c r="C5" s="91" t="s">
        <v>58</v>
      </c>
      <c r="D5" s="74" t="s">
        <v>264</v>
      </c>
      <c r="E5" s="103" t="s">
        <v>402</v>
      </c>
      <c r="F5" s="104"/>
      <c r="G5" s="105"/>
      <c r="H5" s="106" t="s">
        <v>269</v>
      </c>
    </row>
    <row r="6" spans="1:8" ht="33.75" customHeight="1">
      <c r="A6" s="80"/>
      <c r="B6" s="80"/>
      <c r="C6" s="95"/>
      <c r="D6" s="81"/>
      <c r="E6" s="96" t="s">
        <v>73</v>
      </c>
      <c r="F6" s="97" t="s">
        <v>403</v>
      </c>
      <c r="G6" s="98" t="s">
        <v>404</v>
      </c>
      <c r="H6" s="99"/>
    </row>
    <row r="7" spans="1:8" ht="19.5" customHeight="1">
      <c r="A7" s="83" t="s">
        <v>38</v>
      </c>
      <c r="B7" s="100" t="s">
        <v>58</v>
      </c>
      <c r="C7" s="85">
        <f aca="true" t="shared" si="0" ref="C7:C15">SUM(D7,F7:H7)</f>
        <v>118.19999999999999</v>
      </c>
      <c r="D7" s="101">
        <v>40</v>
      </c>
      <c r="E7" s="101">
        <f aca="true" t="shared" si="1" ref="E7:E15">SUM(F7:G7)</f>
        <v>65.6</v>
      </c>
      <c r="F7" s="101">
        <v>0</v>
      </c>
      <c r="G7" s="84">
        <v>65.6</v>
      </c>
      <c r="H7" s="102">
        <v>12.6</v>
      </c>
    </row>
    <row r="8" spans="1:8" ht="19.5" customHeight="1">
      <c r="A8" s="83" t="s">
        <v>38</v>
      </c>
      <c r="B8" s="100" t="s">
        <v>81</v>
      </c>
      <c r="C8" s="85">
        <f t="shared" si="0"/>
        <v>109</v>
      </c>
      <c r="D8" s="101">
        <v>40</v>
      </c>
      <c r="E8" s="101">
        <f t="shared" si="1"/>
        <v>57.1</v>
      </c>
      <c r="F8" s="101">
        <v>0</v>
      </c>
      <c r="G8" s="84">
        <v>57.1</v>
      </c>
      <c r="H8" s="102">
        <v>11.9</v>
      </c>
    </row>
    <row r="9" spans="1:8" ht="19.5" customHeight="1">
      <c r="A9" s="83" t="s">
        <v>86</v>
      </c>
      <c r="B9" s="100" t="s">
        <v>82</v>
      </c>
      <c r="C9" s="85">
        <f t="shared" si="0"/>
        <v>109</v>
      </c>
      <c r="D9" s="101">
        <v>40</v>
      </c>
      <c r="E9" s="101">
        <f t="shared" si="1"/>
        <v>57.1</v>
      </c>
      <c r="F9" s="101">
        <v>0</v>
      </c>
      <c r="G9" s="84">
        <v>57.1</v>
      </c>
      <c r="H9" s="102">
        <v>11.9</v>
      </c>
    </row>
    <row r="10" spans="1:8" ht="19.5" customHeight="1">
      <c r="A10" s="83" t="s">
        <v>38</v>
      </c>
      <c r="B10" s="100" t="s">
        <v>108</v>
      </c>
      <c r="C10" s="85">
        <f t="shared" si="0"/>
        <v>2.7</v>
      </c>
      <c r="D10" s="101">
        <v>0</v>
      </c>
      <c r="E10" s="101">
        <f t="shared" si="1"/>
        <v>2.5</v>
      </c>
      <c r="F10" s="101">
        <v>0</v>
      </c>
      <c r="G10" s="84">
        <v>2.5</v>
      </c>
      <c r="H10" s="102">
        <v>0.2</v>
      </c>
    </row>
    <row r="11" spans="1:8" ht="19.5" customHeight="1">
      <c r="A11" s="83" t="s">
        <v>110</v>
      </c>
      <c r="B11" s="100" t="s">
        <v>109</v>
      </c>
      <c r="C11" s="85">
        <f t="shared" si="0"/>
        <v>2.7</v>
      </c>
      <c r="D11" s="101">
        <v>0</v>
      </c>
      <c r="E11" s="101">
        <f t="shared" si="1"/>
        <v>2.5</v>
      </c>
      <c r="F11" s="101">
        <v>0</v>
      </c>
      <c r="G11" s="84">
        <v>2.5</v>
      </c>
      <c r="H11" s="102">
        <v>0.2</v>
      </c>
    </row>
    <row r="12" spans="1:8" ht="19.5" customHeight="1">
      <c r="A12" s="83" t="s">
        <v>38</v>
      </c>
      <c r="B12" s="100" t="s">
        <v>113</v>
      </c>
      <c r="C12" s="85">
        <f t="shared" si="0"/>
        <v>6.5</v>
      </c>
      <c r="D12" s="101">
        <v>0</v>
      </c>
      <c r="E12" s="101">
        <f t="shared" si="1"/>
        <v>6</v>
      </c>
      <c r="F12" s="101">
        <v>0</v>
      </c>
      <c r="G12" s="84">
        <v>6</v>
      </c>
      <c r="H12" s="102">
        <v>0.5</v>
      </c>
    </row>
    <row r="13" spans="1:8" ht="19.5" customHeight="1">
      <c r="A13" s="83" t="s">
        <v>115</v>
      </c>
      <c r="B13" s="100" t="s">
        <v>114</v>
      </c>
      <c r="C13" s="85">
        <f t="shared" si="0"/>
        <v>2</v>
      </c>
      <c r="D13" s="101">
        <v>0</v>
      </c>
      <c r="E13" s="101">
        <f t="shared" si="1"/>
        <v>2</v>
      </c>
      <c r="F13" s="101">
        <v>0</v>
      </c>
      <c r="G13" s="84">
        <v>2</v>
      </c>
      <c r="H13" s="102">
        <v>0</v>
      </c>
    </row>
    <row r="14" spans="1:8" ht="19.5" customHeight="1">
      <c r="A14" s="83" t="s">
        <v>120</v>
      </c>
      <c r="B14" s="100" t="s">
        <v>119</v>
      </c>
      <c r="C14" s="85">
        <f t="shared" si="0"/>
        <v>2</v>
      </c>
      <c r="D14" s="101">
        <v>0</v>
      </c>
      <c r="E14" s="101">
        <f t="shared" si="1"/>
        <v>2</v>
      </c>
      <c r="F14" s="101">
        <v>0</v>
      </c>
      <c r="G14" s="84">
        <v>2</v>
      </c>
      <c r="H14" s="102">
        <v>0</v>
      </c>
    </row>
    <row r="15" spans="1:8" ht="19.5" customHeight="1">
      <c r="A15" s="83" t="s">
        <v>122</v>
      </c>
      <c r="B15" s="100" t="s">
        <v>121</v>
      </c>
      <c r="C15" s="85">
        <f t="shared" si="0"/>
        <v>2.5</v>
      </c>
      <c r="D15" s="101">
        <v>0</v>
      </c>
      <c r="E15" s="101">
        <f t="shared" si="1"/>
        <v>2</v>
      </c>
      <c r="F15" s="101">
        <v>0</v>
      </c>
      <c r="G15" s="84">
        <v>2</v>
      </c>
      <c r="H15" s="102">
        <v>0.5</v>
      </c>
    </row>
  </sheetData>
  <sheetProtection/>
  <mergeCells count="8">
    <mergeCell ref="A2:H2"/>
    <mergeCell ref="C4:H4"/>
    <mergeCell ref="E5:G5"/>
    <mergeCell ref="A4:A6"/>
    <mergeCell ref="B4:B6"/>
    <mergeCell ref="C5:C6"/>
    <mergeCell ref="D5:D6"/>
    <mergeCell ref="H5:H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1"/>
      <c r="B1" s="62"/>
      <c r="C1" s="62"/>
      <c r="D1" s="62"/>
      <c r="E1" s="62"/>
      <c r="F1" s="62"/>
      <c r="G1" s="62"/>
      <c r="H1" s="63" t="s">
        <v>405</v>
      </c>
    </row>
    <row r="2" spans="1:8" ht="19.5" customHeight="1">
      <c r="A2" s="64" t="s">
        <v>406</v>
      </c>
      <c r="B2" s="64"/>
      <c r="C2" s="64"/>
      <c r="D2" s="64"/>
      <c r="E2" s="64"/>
      <c r="F2" s="64"/>
      <c r="G2" s="64"/>
      <c r="H2" s="64"/>
    </row>
    <row r="3" spans="1:8" ht="19.5" customHeight="1">
      <c r="A3" s="65" t="s">
        <v>38</v>
      </c>
      <c r="B3" s="65"/>
      <c r="C3" s="65"/>
      <c r="D3" s="65"/>
      <c r="E3" s="65"/>
      <c r="F3" s="66"/>
      <c r="G3" s="66"/>
      <c r="H3" s="67" t="s">
        <v>5</v>
      </c>
    </row>
    <row r="4" spans="1:8" ht="19.5" customHeight="1">
      <c r="A4" s="68" t="s">
        <v>57</v>
      </c>
      <c r="B4" s="69"/>
      <c r="C4" s="69"/>
      <c r="D4" s="69"/>
      <c r="E4" s="70"/>
      <c r="F4" s="71" t="s">
        <v>407</v>
      </c>
      <c r="G4" s="72"/>
      <c r="H4" s="72"/>
    </row>
    <row r="5" spans="1:8" ht="19.5" customHeight="1">
      <c r="A5" s="68" t="s">
        <v>68</v>
      </c>
      <c r="B5" s="69"/>
      <c r="C5" s="70"/>
      <c r="D5" s="73" t="s">
        <v>69</v>
      </c>
      <c r="E5" s="74" t="s">
        <v>133</v>
      </c>
      <c r="F5" s="75" t="s">
        <v>58</v>
      </c>
      <c r="G5" s="75" t="s">
        <v>129</v>
      </c>
      <c r="H5" s="72" t="s">
        <v>130</v>
      </c>
    </row>
    <row r="6" spans="1:8" ht="19.5" customHeight="1">
      <c r="A6" s="76" t="s">
        <v>78</v>
      </c>
      <c r="B6" s="77" t="s">
        <v>79</v>
      </c>
      <c r="C6" s="78" t="s">
        <v>80</v>
      </c>
      <c r="D6" s="79"/>
      <c r="E6" s="80"/>
      <c r="F6" s="81"/>
      <c r="G6" s="81"/>
      <c r="H6" s="82"/>
    </row>
    <row r="7" spans="1:8" ht="19.5" customHeight="1">
      <c r="A7" s="83" t="s">
        <v>38</v>
      </c>
      <c r="B7" s="83" t="s">
        <v>38</v>
      </c>
      <c r="C7" s="83" t="s">
        <v>38</v>
      </c>
      <c r="D7" s="83" t="s">
        <v>38</v>
      </c>
      <c r="E7" s="83" t="s">
        <v>38</v>
      </c>
      <c r="F7" s="84">
        <f aca="true" t="shared" si="0" ref="F7:F16">SUM(G7:H7)</f>
        <v>0</v>
      </c>
      <c r="G7" s="85" t="s">
        <v>38</v>
      </c>
      <c r="H7" s="84" t="s">
        <v>38</v>
      </c>
    </row>
    <row r="8" spans="1:8" ht="19.5" customHeight="1">
      <c r="A8" s="83" t="s">
        <v>38</v>
      </c>
      <c r="B8" s="83" t="s">
        <v>38</v>
      </c>
      <c r="C8" s="83" t="s">
        <v>38</v>
      </c>
      <c r="D8" s="83" t="s">
        <v>38</v>
      </c>
      <c r="E8" s="83" t="s">
        <v>38</v>
      </c>
      <c r="F8" s="84">
        <f t="shared" si="0"/>
        <v>0</v>
      </c>
      <c r="G8" s="85" t="s">
        <v>38</v>
      </c>
      <c r="H8" s="84" t="s">
        <v>38</v>
      </c>
    </row>
    <row r="9" spans="1:8" ht="19.5" customHeight="1">
      <c r="A9" s="83" t="s">
        <v>38</v>
      </c>
      <c r="B9" s="83" t="s">
        <v>38</v>
      </c>
      <c r="C9" s="83" t="s">
        <v>38</v>
      </c>
      <c r="D9" s="83" t="s">
        <v>38</v>
      </c>
      <c r="E9" s="83" t="s">
        <v>38</v>
      </c>
      <c r="F9" s="84">
        <f t="shared" si="0"/>
        <v>0</v>
      </c>
      <c r="G9" s="85" t="s">
        <v>38</v>
      </c>
      <c r="H9" s="84" t="s">
        <v>38</v>
      </c>
    </row>
    <row r="10" spans="1:8" ht="19.5" customHeight="1">
      <c r="A10" s="83" t="s">
        <v>38</v>
      </c>
      <c r="B10" s="83" t="s">
        <v>38</v>
      </c>
      <c r="C10" s="83" t="s">
        <v>38</v>
      </c>
      <c r="D10" s="83" t="s">
        <v>38</v>
      </c>
      <c r="E10" s="83" t="s">
        <v>38</v>
      </c>
      <c r="F10" s="84">
        <f t="shared" si="0"/>
        <v>0</v>
      </c>
      <c r="G10" s="85" t="s">
        <v>38</v>
      </c>
      <c r="H10" s="84" t="s">
        <v>38</v>
      </c>
    </row>
    <row r="11" spans="1:8" ht="19.5" customHeight="1">
      <c r="A11" s="83" t="s">
        <v>38</v>
      </c>
      <c r="B11" s="83" t="s">
        <v>38</v>
      </c>
      <c r="C11" s="83" t="s">
        <v>38</v>
      </c>
      <c r="D11" s="83" t="s">
        <v>38</v>
      </c>
      <c r="E11" s="83" t="s">
        <v>38</v>
      </c>
      <c r="F11" s="84">
        <f t="shared" si="0"/>
        <v>0</v>
      </c>
      <c r="G11" s="85" t="s">
        <v>38</v>
      </c>
      <c r="H11" s="84" t="s">
        <v>38</v>
      </c>
    </row>
    <row r="12" spans="1:8" ht="19.5" customHeight="1">
      <c r="A12" s="83" t="s">
        <v>38</v>
      </c>
      <c r="B12" s="83" t="s">
        <v>38</v>
      </c>
      <c r="C12" s="83" t="s">
        <v>38</v>
      </c>
      <c r="D12" s="83" t="s">
        <v>38</v>
      </c>
      <c r="E12" s="83" t="s">
        <v>38</v>
      </c>
      <c r="F12" s="84">
        <f t="shared" si="0"/>
        <v>0</v>
      </c>
      <c r="G12" s="85" t="s">
        <v>38</v>
      </c>
      <c r="H12" s="84" t="s">
        <v>38</v>
      </c>
    </row>
    <row r="13" spans="1:8" ht="19.5" customHeight="1">
      <c r="A13" s="83" t="s">
        <v>38</v>
      </c>
      <c r="B13" s="83" t="s">
        <v>38</v>
      </c>
      <c r="C13" s="83" t="s">
        <v>38</v>
      </c>
      <c r="D13" s="83" t="s">
        <v>38</v>
      </c>
      <c r="E13" s="83" t="s">
        <v>38</v>
      </c>
      <c r="F13" s="84">
        <f t="shared" si="0"/>
        <v>0</v>
      </c>
      <c r="G13" s="85" t="s">
        <v>38</v>
      </c>
      <c r="H13" s="84" t="s">
        <v>38</v>
      </c>
    </row>
    <row r="14" spans="1:8" ht="19.5" customHeight="1">
      <c r="A14" s="83" t="s">
        <v>38</v>
      </c>
      <c r="B14" s="83" t="s">
        <v>38</v>
      </c>
      <c r="C14" s="83" t="s">
        <v>38</v>
      </c>
      <c r="D14" s="83" t="s">
        <v>38</v>
      </c>
      <c r="E14" s="83" t="s">
        <v>38</v>
      </c>
      <c r="F14" s="84">
        <f t="shared" si="0"/>
        <v>0</v>
      </c>
      <c r="G14" s="85" t="s">
        <v>38</v>
      </c>
      <c r="H14" s="84" t="s">
        <v>38</v>
      </c>
    </row>
    <row r="15" spans="1:8" ht="19.5" customHeight="1">
      <c r="A15" s="83" t="s">
        <v>38</v>
      </c>
      <c r="B15" s="83" t="s">
        <v>38</v>
      </c>
      <c r="C15" s="83" t="s">
        <v>38</v>
      </c>
      <c r="D15" s="83" t="s">
        <v>38</v>
      </c>
      <c r="E15" s="83" t="s">
        <v>38</v>
      </c>
      <c r="F15" s="84">
        <f t="shared" si="0"/>
        <v>0</v>
      </c>
      <c r="G15" s="85" t="s">
        <v>38</v>
      </c>
      <c r="H15" s="84" t="s">
        <v>38</v>
      </c>
    </row>
    <row r="16" spans="1:8" ht="19.5" customHeight="1">
      <c r="A16" s="83" t="s">
        <v>38</v>
      </c>
      <c r="B16" s="83" t="s">
        <v>38</v>
      </c>
      <c r="C16" s="83" t="s">
        <v>38</v>
      </c>
      <c r="D16" s="83" t="s">
        <v>38</v>
      </c>
      <c r="E16" s="83" t="s">
        <v>38</v>
      </c>
      <c r="F16" s="84">
        <f t="shared" si="0"/>
        <v>0</v>
      </c>
      <c r="G16" s="85" t="s">
        <v>38</v>
      </c>
      <c r="H16" s="84"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6"/>
      <c r="B1" s="86"/>
      <c r="C1" s="86"/>
      <c r="D1" s="86"/>
      <c r="E1" s="87"/>
      <c r="F1" s="86"/>
      <c r="G1" s="86"/>
      <c r="H1" s="88" t="s">
        <v>408</v>
      </c>
    </row>
    <row r="2" spans="1:8" ht="25.5" customHeight="1">
      <c r="A2" s="64" t="s">
        <v>409</v>
      </c>
      <c r="B2" s="64"/>
      <c r="C2" s="64"/>
      <c r="D2" s="64"/>
      <c r="E2" s="64"/>
      <c r="F2" s="64"/>
      <c r="G2" s="64"/>
      <c r="H2" s="64"/>
    </row>
    <row r="3" spans="1:8" ht="19.5" customHeight="1">
      <c r="A3" s="66" t="s">
        <v>0</v>
      </c>
      <c r="B3" s="89"/>
      <c r="C3" s="89"/>
      <c r="D3" s="89"/>
      <c r="E3" s="89"/>
      <c r="F3" s="89"/>
      <c r="G3" s="89"/>
      <c r="H3" s="67" t="s">
        <v>5</v>
      </c>
    </row>
    <row r="4" spans="1:8" ht="19.5" customHeight="1">
      <c r="A4" s="90" t="s">
        <v>399</v>
      </c>
      <c r="B4" s="90" t="s">
        <v>400</v>
      </c>
      <c r="C4" s="72" t="s">
        <v>401</v>
      </c>
      <c r="D4" s="72"/>
      <c r="E4" s="72"/>
      <c r="F4" s="72"/>
      <c r="G4" s="72"/>
      <c r="H4" s="72"/>
    </row>
    <row r="5" spans="1:8" ht="19.5" customHeight="1">
      <c r="A5" s="90"/>
      <c r="B5" s="90"/>
      <c r="C5" s="91" t="s">
        <v>58</v>
      </c>
      <c r="D5" s="74" t="s">
        <v>264</v>
      </c>
      <c r="E5" s="92" t="s">
        <v>402</v>
      </c>
      <c r="F5" s="93"/>
      <c r="G5" s="93"/>
      <c r="H5" s="94" t="s">
        <v>269</v>
      </c>
    </row>
    <row r="6" spans="1:8" ht="33.75" customHeight="1">
      <c r="A6" s="80"/>
      <c r="B6" s="80"/>
      <c r="C6" s="95"/>
      <c r="D6" s="81"/>
      <c r="E6" s="96" t="s">
        <v>73</v>
      </c>
      <c r="F6" s="97" t="s">
        <v>403</v>
      </c>
      <c r="G6" s="98" t="s">
        <v>404</v>
      </c>
      <c r="H6" s="99"/>
    </row>
    <row r="7" spans="1:8" ht="19.5" customHeight="1">
      <c r="A7" s="83" t="s">
        <v>38</v>
      </c>
      <c r="B7" s="100" t="s">
        <v>38</v>
      </c>
      <c r="C7" s="85">
        <f aca="true" t="shared" si="0" ref="C7:C16">SUM(D7,F7:H7)</f>
        <v>0</v>
      </c>
      <c r="D7" s="101" t="s">
        <v>38</v>
      </c>
      <c r="E7" s="101">
        <f aca="true" t="shared" si="1" ref="E7:E16">SUM(F7:G7)</f>
        <v>0</v>
      </c>
      <c r="F7" s="101" t="s">
        <v>38</v>
      </c>
      <c r="G7" s="84" t="s">
        <v>38</v>
      </c>
      <c r="H7" s="102" t="s">
        <v>38</v>
      </c>
    </row>
    <row r="8" spans="1:8" ht="19.5" customHeight="1">
      <c r="A8" s="83" t="s">
        <v>38</v>
      </c>
      <c r="B8" s="100" t="s">
        <v>38</v>
      </c>
      <c r="C8" s="85">
        <f t="shared" si="0"/>
        <v>0</v>
      </c>
      <c r="D8" s="101" t="s">
        <v>38</v>
      </c>
      <c r="E8" s="101">
        <f t="shared" si="1"/>
        <v>0</v>
      </c>
      <c r="F8" s="101" t="s">
        <v>38</v>
      </c>
      <c r="G8" s="84" t="s">
        <v>38</v>
      </c>
      <c r="H8" s="102" t="s">
        <v>38</v>
      </c>
    </row>
    <row r="9" spans="1:8" ht="19.5" customHeight="1">
      <c r="A9" s="83" t="s">
        <v>38</v>
      </c>
      <c r="B9" s="100" t="s">
        <v>38</v>
      </c>
      <c r="C9" s="85">
        <f t="shared" si="0"/>
        <v>0</v>
      </c>
      <c r="D9" s="101" t="s">
        <v>38</v>
      </c>
      <c r="E9" s="101">
        <f t="shared" si="1"/>
        <v>0</v>
      </c>
      <c r="F9" s="101" t="s">
        <v>38</v>
      </c>
      <c r="G9" s="84" t="s">
        <v>38</v>
      </c>
      <c r="H9" s="102" t="s">
        <v>38</v>
      </c>
    </row>
    <row r="10" spans="1:8" ht="19.5" customHeight="1">
      <c r="A10" s="83" t="s">
        <v>38</v>
      </c>
      <c r="B10" s="100" t="s">
        <v>38</v>
      </c>
      <c r="C10" s="85">
        <f t="shared" si="0"/>
        <v>0</v>
      </c>
      <c r="D10" s="101" t="s">
        <v>38</v>
      </c>
      <c r="E10" s="101">
        <f t="shared" si="1"/>
        <v>0</v>
      </c>
      <c r="F10" s="101" t="s">
        <v>38</v>
      </c>
      <c r="G10" s="84" t="s">
        <v>38</v>
      </c>
      <c r="H10" s="102" t="s">
        <v>38</v>
      </c>
    </row>
    <row r="11" spans="1:8" ht="19.5" customHeight="1">
      <c r="A11" s="83" t="s">
        <v>38</v>
      </c>
      <c r="B11" s="100" t="s">
        <v>38</v>
      </c>
      <c r="C11" s="85">
        <f t="shared" si="0"/>
        <v>0</v>
      </c>
      <c r="D11" s="101" t="s">
        <v>38</v>
      </c>
      <c r="E11" s="101">
        <f t="shared" si="1"/>
        <v>0</v>
      </c>
      <c r="F11" s="101" t="s">
        <v>38</v>
      </c>
      <c r="G11" s="84" t="s">
        <v>38</v>
      </c>
      <c r="H11" s="102" t="s">
        <v>38</v>
      </c>
    </row>
    <row r="12" spans="1:8" ht="19.5" customHeight="1">
      <c r="A12" s="83" t="s">
        <v>38</v>
      </c>
      <c r="B12" s="100" t="s">
        <v>38</v>
      </c>
      <c r="C12" s="85">
        <f t="shared" si="0"/>
        <v>0</v>
      </c>
      <c r="D12" s="101" t="s">
        <v>38</v>
      </c>
      <c r="E12" s="101">
        <f t="shared" si="1"/>
        <v>0</v>
      </c>
      <c r="F12" s="101" t="s">
        <v>38</v>
      </c>
      <c r="G12" s="84" t="s">
        <v>38</v>
      </c>
      <c r="H12" s="102" t="s">
        <v>38</v>
      </c>
    </row>
    <row r="13" spans="1:8" ht="19.5" customHeight="1">
      <c r="A13" s="83" t="s">
        <v>38</v>
      </c>
      <c r="B13" s="100" t="s">
        <v>38</v>
      </c>
      <c r="C13" s="85">
        <f t="shared" si="0"/>
        <v>0</v>
      </c>
      <c r="D13" s="101" t="s">
        <v>38</v>
      </c>
      <c r="E13" s="101">
        <f t="shared" si="1"/>
        <v>0</v>
      </c>
      <c r="F13" s="101" t="s">
        <v>38</v>
      </c>
      <c r="G13" s="84" t="s">
        <v>38</v>
      </c>
      <c r="H13" s="102" t="s">
        <v>38</v>
      </c>
    </row>
    <row r="14" spans="1:8" ht="19.5" customHeight="1">
      <c r="A14" s="83" t="s">
        <v>38</v>
      </c>
      <c r="B14" s="100" t="s">
        <v>38</v>
      </c>
      <c r="C14" s="85">
        <f t="shared" si="0"/>
        <v>0</v>
      </c>
      <c r="D14" s="101" t="s">
        <v>38</v>
      </c>
      <c r="E14" s="101">
        <f t="shared" si="1"/>
        <v>0</v>
      </c>
      <c r="F14" s="101" t="s">
        <v>38</v>
      </c>
      <c r="G14" s="84" t="s">
        <v>38</v>
      </c>
      <c r="H14" s="102" t="s">
        <v>38</v>
      </c>
    </row>
    <row r="15" spans="1:8" ht="19.5" customHeight="1">
      <c r="A15" s="83" t="s">
        <v>38</v>
      </c>
      <c r="B15" s="100" t="s">
        <v>38</v>
      </c>
      <c r="C15" s="85">
        <f t="shared" si="0"/>
        <v>0</v>
      </c>
      <c r="D15" s="101" t="s">
        <v>38</v>
      </c>
      <c r="E15" s="101">
        <f t="shared" si="1"/>
        <v>0</v>
      </c>
      <c r="F15" s="101" t="s">
        <v>38</v>
      </c>
      <c r="G15" s="84" t="s">
        <v>38</v>
      </c>
      <c r="H15" s="102" t="s">
        <v>38</v>
      </c>
    </row>
    <row r="16" spans="1:8" ht="19.5" customHeight="1">
      <c r="A16" s="83" t="s">
        <v>38</v>
      </c>
      <c r="B16" s="100" t="s">
        <v>38</v>
      </c>
      <c r="C16" s="85">
        <f t="shared" si="0"/>
        <v>0</v>
      </c>
      <c r="D16" s="101" t="s">
        <v>38</v>
      </c>
      <c r="E16" s="101">
        <f t="shared" si="1"/>
        <v>0</v>
      </c>
      <c r="F16" s="101" t="s">
        <v>38</v>
      </c>
      <c r="G16" s="84" t="s">
        <v>38</v>
      </c>
      <c r="H16" s="102" t="s">
        <v>38</v>
      </c>
    </row>
  </sheetData>
  <sheetProtection/>
  <mergeCells count="7">
    <mergeCell ref="A2:H2"/>
    <mergeCell ref="C4:H4"/>
    <mergeCell ref="A4:A6"/>
    <mergeCell ref="B4:B6"/>
    <mergeCell ref="C5:C6"/>
    <mergeCell ref="D5:D6"/>
    <mergeCell ref="H5:H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61"/>
      <c r="B1" s="62"/>
      <c r="C1" s="62"/>
      <c r="D1" s="62"/>
      <c r="E1" s="62"/>
      <c r="F1" s="62"/>
      <c r="G1" s="62"/>
      <c r="H1" s="63" t="s">
        <v>410</v>
      </c>
    </row>
    <row r="2" spans="1:8" ht="19.5" customHeight="1">
      <c r="A2" s="64" t="s">
        <v>411</v>
      </c>
      <c r="B2" s="64"/>
      <c r="C2" s="64"/>
      <c r="D2" s="64"/>
      <c r="E2" s="64"/>
      <c r="F2" s="64"/>
      <c r="G2" s="64"/>
      <c r="H2" s="64"/>
    </row>
    <row r="3" spans="1:8" ht="19.5" customHeight="1">
      <c r="A3" s="65" t="s">
        <v>38</v>
      </c>
      <c r="B3" s="65"/>
      <c r="C3" s="65"/>
      <c r="D3" s="65"/>
      <c r="E3" s="65"/>
      <c r="F3" s="66"/>
      <c r="G3" s="66"/>
      <c r="H3" s="67" t="s">
        <v>5</v>
      </c>
    </row>
    <row r="4" spans="1:8" ht="19.5" customHeight="1">
      <c r="A4" s="68" t="s">
        <v>57</v>
      </c>
      <c r="B4" s="69"/>
      <c r="C4" s="69"/>
      <c r="D4" s="69"/>
      <c r="E4" s="70"/>
      <c r="F4" s="71" t="s">
        <v>412</v>
      </c>
      <c r="G4" s="72"/>
      <c r="H4" s="72"/>
    </row>
    <row r="5" spans="1:8" ht="19.5" customHeight="1">
      <c r="A5" s="68" t="s">
        <v>68</v>
      </c>
      <c r="B5" s="69"/>
      <c r="C5" s="70"/>
      <c r="D5" s="73" t="s">
        <v>69</v>
      </c>
      <c r="E5" s="74" t="s">
        <v>133</v>
      </c>
      <c r="F5" s="75" t="s">
        <v>58</v>
      </c>
      <c r="G5" s="75" t="s">
        <v>129</v>
      </c>
      <c r="H5" s="72" t="s">
        <v>130</v>
      </c>
    </row>
    <row r="6" spans="1:8" ht="19.5" customHeight="1">
      <c r="A6" s="76" t="s">
        <v>78</v>
      </c>
      <c r="B6" s="77" t="s">
        <v>79</v>
      </c>
      <c r="C6" s="78" t="s">
        <v>80</v>
      </c>
      <c r="D6" s="79"/>
      <c r="E6" s="80"/>
      <c r="F6" s="81"/>
      <c r="G6" s="81"/>
      <c r="H6" s="82"/>
    </row>
    <row r="7" spans="1:8" ht="19.5" customHeight="1">
      <c r="A7" s="83" t="s">
        <v>38</v>
      </c>
      <c r="B7" s="83" t="s">
        <v>38</v>
      </c>
      <c r="C7" s="83" t="s">
        <v>38</v>
      </c>
      <c r="D7" s="83" t="s">
        <v>38</v>
      </c>
      <c r="E7" s="83" t="s">
        <v>38</v>
      </c>
      <c r="F7" s="84">
        <f aca="true" t="shared" si="0" ref="F7:F16">SUM(G7:H7)</f>
        <v>0</v>
      </c>
      <c r="G7" s="85" t="s">
        <v>38</v>
      </c>
      <c r="H7" s="84" t="s">
        <v>38</v>
      </c>
    </row>
    <row r="8" spans="1:8" ht="19.5" customHeight="1">
      <c r="A8" s="83" t="s">
        <v>38</v>
      </c>
      <c r="B8" s="83" t="s">
        <v>38</v>
      </c>
      <c r="C8" s="83" t="s">
        <v>38</v>
      </c>
      <c r="D8" s="83" t="s">
        <v>38</v>
      </c>
      <c r="E8" s="83" t="s">
        <v>38</v>
      </c>
      <c r="F8" s="84">
        <f t="shared" si="0"/>
        <v>0</v>
      </c>
      <c r="G8" s="85" t="s">
        <v>38</v>
      </c>
      <c r="H8" s="84" t="s">
        <v>38</v>
      </c>
    </row>
    <row r="9" spans="1:8" ht="19.5" customHeight="1">
      <c r="A9" s="83" t="s">
        <v>38</v>
      </c>
      <c r="B9" s="83" t="s">
        <v>38</v>
      </c>
      <c r="C9" s="83" t="s">
        <v>38</v>
      </c>
      <c r="D9" s="83" t="s">
        <v>38</v>
      </c>
      <c r="E9" s="83" t="s">
        <v>38</v>
      </c>
      <c r="F9" s="84">
        <f t="shared" si="0"/>
        <v>0</v>
      </c>
      <c r="G9" s="85" t="s">
        <v>38</v>
      </c>
      <c r="H9" s="84" t="s">
        <v>38</v>
      </c>
    </row>
    <row r="10" spans="1:8" ht="19.5" customHeight="1">
      <c r="A10" s="83" t="s">
        <v>38</v>
      </c>
      <c r="B10" s="83" t="s">
        <v>38</v>
      </c>
      <c r="C10" s="83" t="s">
        <v>38</v>
      </c>
      <c r="D10" s="83" t="s">
        <v>38</v>
      </c>
      <c r="E10" s="83" t="s">
        <v>38</v>
      </c>
      <c r="F10" s="84">
        <f t="shared" si="0"/>
        <v>0</v>
      </c>
      <c r="G10" s="85" t="s">
        <v>38</v>
      </c>
      <c r="H10" s="84" t="s">
        <v>38</v>
      </c>
    </row>
    <row r="11" spans="1:8" ht="19.5" customHeight="1">
      <c r="A11" s="83" t="s">
        <v>38</v>
      </c>
      <c r="B11" s="83" t="s">
        <v>38</v>
      </c>
      <c r="C11" s="83" t="s">
        <v>38</v>
      </c>
      <c r="D11" s="83" t="s">
        <v>38</v>
      </c>
      <c r="E11" s="83" t="s">
        <v>38</v>
      </c>
      <c r="F11" s="84">
        <f t="shared" si="0"/>
        <v>0</v>
      </c>
      <c r="G11" s="85" t="s">
        <v>38</v>
      </c>
      <c r="H11" s="84" t="s">
        <v>38</v>
      </c>
    </row>
    <row r="12" spans="1:8" ht="19.5" customHeight="1">
      <c r="A12" s="83" t="s">
        <v>38</v>
      </c>
      <c r="B12" s="83" t="s">
        <v>38</v>
      </c>
      <c r="C12" s="83" t="s">
        <v>38</v>
      </c>
      <c r="D12" s="83" t="s">
        <v>38</v>
      </c>
      <c r="E12" s="83" t="s">
        <v>38</v>
      </c>
      <c r="F12" s="84">
        <f t="shared" si="0"/>
        <v>0</v>
      </c>
      <c r="G12" s="85" t="s">
        <v>38</v>
      </c>
      <c r="H12" s="84" t="s">
        <v>38</v>
      </c>
    </row>
    <row r="13" spans="1:8" ht="19.5" customHeight="1">
      <c r="A13" s="83" t="s">
        <v>38</v>
      </c>
      <c r="B13" s="83" t="s">
        <v>38</v>
      </c>
      <c r="C13" s="83" t="s">
        <v>38</v>
      </c>
      <c r="D13" s="83" t="s">
        <v>38</v>
      </c>
      <c r="E13" s="83" t="s">
        <v>38</v>
      </c>
      <c r="F13" s="84">
        <f t="shared" si="0"/>
        <v>0</v>
      </c>
      <c r="G13" s="85" t="s">
        <v>38</v>
      </c>
      <c r="H13" s="84" t="s">
        <v>38</v>
      </c>
    </row>
    <row r="14" spans="1:8" ht="19.5" customHeight="1">
      <c r="A14" s="83" t="s">
        <v>38</v>
      </c>
      <c r="B14" s="83" t="s">
        <v>38</v>
      </c>
      <c r="C14" s="83" t="s">
        <v>38</v>
      </c>
      <c r="D14" s="83" t="s">
        <v>38</v>
      </c>
      <c r="E14" s="83" t="s">
        <v>38</v>
      </c>
      <c r="F14" s="84">
        <f t="shared" si="0"/>
        <v>0</v>
      </c>
      <c r="G14" s="85" t="s">
        <v>38</v>
      </c>
      <c r="H14" s="84" t="s">
        <v>38</v>
      </c>
    </row>
    <row r="15" spans="1:8" ht="19.5" customHeight="1">
      <c r="A15" s="83" t="s">
        <v>38</v>
      </c>
      <c r="B15" s="83" t="s">
        <v>38</v>
      </c>
      <c r="C15" s="83" t="s">
        <v>38</v>
      </c>
      <c r="D15" s="83" t="s">
        <v>38</v>
      </c>
      <c r="E15" s="83" t="s">
        <v>38</v>
      </c>
      <c r="F15" s="84">
        <f t="shared" si="0"/>
        <v>0</v>
      </c>
      <c r="G15" s="85" t="s">
        <v>38</v>
      </c>
      <c r="H15" s="84" t="s">
        <v>38</v>
      </c>
    </row>
    <row r="16" spans="1:8" ht="19.5" customHeight="1">
      <c r="A16" s="83" t="s">
        <v>38</v>
      </c>
      <c r="B16" s="83" t="s">
        <v>38</v>
      </c>
      <c r="C16" s="83" t="s">
        <v>38</v>
      </c>
      <c r="D16" s="83" t="s">
        <v>38</v>
      </c>
      <c r="E16" s="83" t="s">
        <v>38</v>
      </c>
      <c r="F16" s="84">
        <f t="shared" si="0"/>
        <v>0</v>
      </c>
      <c r="G16" s="85" t="s">
        <v>38</v>
      </c>
      <c r="H16" s="84"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21"/>
  <sheetViews>
    <sheetView zoomScaleSheetLayoutView="100" workbookViewId="0" topLeftCell="A1">
      <selection activeCell="G11" sqref="G11"/>
    </sheetView>
  </sheetViews>
  <sheetFormatPr defaultColWidth="12" defaultRowHeight="11.25"/>
  <cols>
    <col min="1" max="1" width="6" style="41" customWidth="1"/>
    <col min="2" max="2" width="14.66015625" style="41" customWidth="1"/>
    <col min="3" max="3" width="12.33203125" style="41" bestFit="1" customWidth="1"/>
    <col min="4" max="5" width="12" style="41" customWidth="1"/>
    <col min="6" max="6" width="32.33203125" style="41" customWidth="1"/>
    <col min="7" max="7" width="22.33203125" style="41" customWidth="1"/>
    <col min="8" max="9" width="12" style="41" customWidth="1"/>
    <col min="10" max="10" width="17.33203125" style="41" customWidth="1"/>
    <col min="11" max="16384" width="12" style="41" customWidth="1"/>
  </cols>
  <sheetData>
    <row r="1" spans="1:12" s="38" customFormat="1" ht="20.25">
      <c r="A1" s="42" t="s">
        <v>413</v>
      </c>
      <c r="B1" s="42"/>
      <c r="C1" s="42"/>
      <c r="D1" s="42"/>
      <c r="E1" s="42"/>
      <c r="F1" s="43"/>
      <c r="G1" s="43"/>
      <c r="H1" s="43"/>
      <c r="I1" s="42"/>
      <c r="J1" s="43"/>
      <c r="K1" s="43"/>
      <c r="L1" s="43"/>
    </row>
    <row r="2" spans="1:12" s="38" customFormat="1" ht="16.5" customHeight="1">
      <c r="A2" s="44" t="s">
        <v>5</v>
      </c>
      <c r="B2" s="44"/>
      <c r="C2" s="44"/>
      <c r="D2" s="44"/>
      <c r="E2" s="44"/>
      <c r="F2" s="45"/>
      <c r="G2" s="45"/>
      <c r="H2" s="45"/>
      <c r="I2" s="44"/>
      <c r="J2" s="45"/>
      <c r="K2" s="45"/>
      <c r="L2" s="45"/>
    </row>
    <row r="3" spans="1:12" s="39" customFormat="1" ht="12">
      <c r="A3" s="46" t="s">
        <v>414</v>
      </c>
      <c r="B3" s="46"/>
      <c r="C3" s="46" t="s">
        <v>415</v>
      </c>
      <c r="D3" s="46"/>
      <c r="E3" s="46"/>
      <c r="F3" s="46" t="s">
        <v>416</v>
      </c>
      <c r="G3" s="46" t="s">
        <v>417</v>
      </c>
      <c r="H3" s="47"/>
      <c r="I3" s="46"/>
      <c r="J3" s="47"/>
      <c r="K3" s="47"/>
      <c r="L3" s="47"/>
    </row>
    <row r="4" spans="1:12" s="39" customFormat="1" ht="12">
      <c r="A4" s="46"/>
      <c r="B4" s="46"/>
      <c r="C4" s="46"/>
      <c r="D4" s="46"/>
      <c r="E4" s="46"/>
      <c r="F4" s="46"/>
      <c r="G4" s="46" t="s">
        <v>418</v>
      </c>
      <c r="H4" s="47"/>
      <c r="I4" s="46" t="s">
        <v>419</v>
      </c>
      <c r="J4" s="46"/>
      <c r="K4" s="46" t="s">
        <v>420</v>
      </c>
      <c r="L4" s="46"/>
    </row>
    <row r="5" spans="1:12" s="39" customFormat="1" ht="12">
      <c r="A5" s="48"/>
      <c r="B5" s="48"/>
      <c r="C5" s="46" t="s">
        <v>421</v>
      </c>
      <c r="D5" s="46" t="s">
        <v>422</v>
      </c>
      <c r="E5" s="46" t="s">
        <v>423</v>
      </c>
      <c r="F5" s="46"/>
      <c r="G5" s="46" t="s">
        <v>424</v>
      </c>
      <c r="H5" s="46" t="s">
        <v>425</v>
      </c>
      <c r="I5" s="46" t="s">
        <v>424</v>
      </c>
      <c r="J5" s="46" t="s">
        <v>425</v>
      </c>
      <c r="K5" s="46" t="s">
        <v>424</v>
      </c>
      <c r="L5" s="46" t="s">
        <v>425</v>
      </c>
    </row>
    <row r="6" spans="1:12" s="40" customFormat="1" ht="14.25">
      <c r="A6" s="49" t="s">
        <v>426</v>
      </c>
      <c r="B6" s="50"/>
      <c r="C6" s="51">
        <f>C7+C17</f>
        <v>8135.52</v>
      </c>
      <c r="D6" s="51">
        <f>D7+D17</f>
        <v>8135.52</v>
      </c>
      <c r="E6" s="51">
        <f>E7+E17</f>
        <v>0</v>
      </c>
      <c r="F6" s="52" t="s">
        <v>38</v>
      </c>
      <c r="G6" s="52" t="s">
        <v>38</v>
      </c>
      <c r="H6" s="52" t="s">
        <v>38</v>
      </c>
      <c r="I6" s="52" t="s">
        <v>38</v>
      </c>
      <c r="J6" s="52" t="s">
        <v>38</v>
      </c>
      <c r="K6" s="52" t="s">
        <v>38</v>
      </c>
      <c r="L6" s="52" t="s">
        <v>38</v>
      </c>
    </row>
    <row r="7" spans="1:12" s="40" customFormat="1" ht="23.25" customHeight="1">
      <c r="A7" s="53" t="s">
        <v>38</v>
      </c>
      <c r="B7" s="54" t="s">
        <v>427</v>
      </c>
      <c r="C7" s="55">
        <f>SUM(C8:C16)</f>
        <v>7707.52</v>
      </c>
      <c r="D7" s="55">
        <f>SUM(D8:D16)</f>
        <v>7707.52</v>
      </c>
      <c r="E7" s="55">
        <f>SUM(E8:E16)</f>
        <v>0</v>
      </c>
      <c r="F7" s="49" t="s">
        <v>38</v>
      </c>
      <c r="G7" s="49" t="s">
        <v>38</v>
      </c>
      <c r="H7" s="49" t="s">
        <v>38</v>
      </c>
      <c r="I7" s="49" t="s">
        <v>38</v>
      </c>
      <c r="J7" s="49" t="s">
        <v>38</v>
      </c>
      <c r="K7" s="49" t="s">
        <v>38</v>
      </c>
      <c r="L7" s="49" t="s">
        <v>38</v>
      </c>
    </row>
    <row r="8" spans="1:12" s="40" customFormat="1" ht="39.75" customHeight="1">
      <c r="A8" s="53" t="s">
        <v>38</v>
      </c>
      <c r="B8" s="54" t="s">
        <v>428</v>
      </c>
      <c r="C8" s="55">
        <v>538.02</v>
      </c>
      <c r="D8" s="55">
        <v>538.02</v>
      </c>
      <c r="E8" s="55">
        <v>0</v>
      </c>
      <c r="F8" s="49" t="s">
        <v>429</v>
      </c>
      <c r="G8" s="49" t="s">
        <v>430</v>
      </c>
      <c r="H8" s="56" t="s">
        <v>431</v>
      </c>
      <c r="I8" s="49" t="s">
        <v>432</v>
      </c>
      <c r="J8" s="56" t="s">
        <v>433</v>
      </c>
      <c r="K8" s="49" t="s">
        <v>434</v>
      </c>
      <c r="L8" s="56" t="s">
        <v>435</v>
      </c>
    </row>
    <row r="9" spans="1:12" s="40" customFormat="1" ht="15" customHeight="1">
      <c r="A9" s="57"/>
      <c r="B9" s="58"/>
      <c r="C9" s="58"/>
      <c r="D9" s="58"/>
      <c r="E9" s="58"/>
      <c r="F9" s="58"/>
      <c r="G9" s="49" t="s">
        <v>436</v>
      </c>
      <c r="H9" s="56" t="s">
        <v>437</v>
      </c>
      <c r="I9" s="58"/>
      <c r="J9" s="58"/>
      <c r="K9" s="58"/>
      <c r="L9" s="58"/>
    </row>
    <row r="10" spans="1:12" s="40" customFormat="1" ht="40.5" customHeight="1">
      <c r="A10" s="59"/>
      <c r="B10" s="58"/>
      <c r="C10" s="58"/>
      <c r="D10" s="58"/>
      <c r="E10" s="58"/>
      <c r="F10" s="58"/>
      <c r="G10" s="49" t="s">
        <v>438</v>
      </c>
      <c r="H10" s="56" t="s">
        <v>439</v>
      </c>
      <c r="I10" s="58"/>
      <c r="J10" s="58"/>
      <c r="K10" s="58"/>
      <c r="L10" s="58"/>
    </row>
    <row r="11" spans="1:12" s="40" customFormat="1" ht="16.5" customHeight="1">
      <c r="A11" s="53" t="s">
        <v>38</v>
      </c>
      <c r="B11" s="54" t="s">
        <v>440</v>
      </c>
      <c r="C11" s="55">
        <v>522.5</v>
      </c>
      <c r="D11" s="55">
        <v>522.5</v>
      </c>
      <c r="E11" s="55">
        <v>0</v>
      </c>
      <c r="F11" s="49" t="s">
        <v>441</v>
      </c>
      <c r="G11" s="49" t="s">
        <v>442</v>
      </c>
      <c r="H11" s="56" t="s">
        <v>443</v>
      </c>
      <c r="I11" s="49" t="s">
        <v>444</v>
      </c>
      <c r="J11" s="60">
        <v>0.95</v>
      </c>
      <c r="K11" s="49" t="s">
        <v>434</v>
      </c>
      <c r="L11" s="56" t="s">
        <v>435</v>
      </c>
    </row>
    <row r="12" spans="1:12" s="40" customFormat="1" ht="15" customHeight="1">
      <c r="A12" s="57"/>
      <c r="B12" s="58"/>
      <c r="C12" s="58"/>
      <c r="D12" s="58"/>
      <c r="E12" s="58"/>
      <c r="F12" s="58"/>
      <c r="G12" s="49" t="s">
        <v>445</v>
      </c>
      <c r="H12" s="60">
        <v>1</v>
      </c>
      <c r="I12" s="58"/>
      <c r="J12" s="58"/>
      <c r="K12" s="58"/>
      <c r="L12" s="58"/>
    </row>
    <row r="13" spans="1:12" s="40" customFormat="1" ht="16.5" customHeight="1">
      <c r="A13" s="59"/>
      <c r="B13" s="58"/>
      <c r="C13" s="58"/>
      <c r="D13" s="58"/>
      <c r="E13" s="58"/>
      <c r="F13" s="58"/>
      <c r="G13" s="49" t="s">
        <v>446</v>
      </c>
      <c r="H13" s="56" t="s">
        <v>439</v>
      </c>
      <c r="I13" s="58"/>
      <c r="J13" s="58"/>
      <c r="K13" s="58"/>
      <c r="L13" s="58"/>
    </row>
    <row r="14" spans="1:12" s="40" customFormat="1" ht="27.75" customHeight="1">
      <c r="A14" s="53" t="s">
        <v>38</v>
      </c>
      <c r="B14" s="54" t="s">
        <v>447</v>
      </c>
      <c r="C14" s="55">
        <v>6647</v>
      </c>
      <c r="D14" s="55">
        <v>6647</v>
      </c>
      <c r="E14" s="55">
        <v>0</v>
      </c>
      <c r="F14" s="49" t="s">
        <v>448</v>
      </c>
      <c r="G14" s="49" t="s">
        <v>449</v>
      </c>
      <c r="H14" s="56" t="s">
        <v>450</v>
      </c>
      <c r="I14" s="49" t="s">
        <v>432</v>
      </c>
      <c r="J14" s="56" t="s">
        <v>451</v>
      </c>
      <c r="K14" s="49" t="s">
        <v>452</v>
      </c>
      <c r="L14" s="60">
        <v>0.95</v>
      </c>
    </row>
    <row r="15" spans="1:12" s="40" customFormat="1" ht="17.25" customHeight="1">
      <c r="A15" s="57"/>
      <c r="B15" s="58"/>
      <c r="C15" s="58"/>
      <c r="D15" s="58"/>
      <c r="E15" s="58"/>
      <c r="F15" s="58"/>
      <c r="G15" s="49" t="s">
        <v>453</v>
      </c>
      <c r="H15" s="60">
        <v>1</v>
      </c>
      <c r="I15" s="58"/>
      <c r="J15" s="58"/>
      <c r="K15" s="58"/>
      <c r="L15" s="58"/>
    </row>
    <row r="16" spans="1:12" s="40" customFormat="1" ht="63.75" customHeight="1">
      <c r="A16" s="59"/>
      <c r="B16" s="58"/>
      <c r="C16" s="58"/>
      <c r="D16" s="58"/>
      <c r="E16" s="58"/>
      <c r="F16" s="58"/>
      <c r="G16" s="49" t="s">
        <v>454</v>
      </c>
      <c r="H16" s="56" t="s">
        <v>455</v>
      </c>
      <c r="I16" s="58"/>
      <c r="J16" s="58"/>
      <c r="K16" s="58"/>
      <c r="L16" s="58"/>
    </row>
    <row r="17" spans="1:12" s="40" customFormat="1" ht="35.25" customHeight="1">
      <c r="A17" s="53" t="s">
        <v>38</v>
      </c>
      <c r="B17" s="54" t="s">
        <v>456</v>
      </c>
      <c r="C17" s="55">
        <f>C18</f>
        <v>428</v>
      </c>
      <c r="D17" s="55">
        <f>D18</f>
        <v>428</v>
      </c>
      <c r="E17" s="55">
        <f>E18</f>
        <v>0</v>
      </c>
      <c r="F17" s="49" t="s">
        <v>38</v>
      </c>
      <c r="G17" s="49" t="s">
        <v>38</v>
      </c>
      <c r="H17" s="49" t="s">
        <v>38</v>
      </c>
      <c r="I17" s="49" t="s">
        <v>38</v>
      </c>
      <c r="J17" s="49" t="s">
        <v>38</v>
      </c>
      <c r="K17" s="49" t="s">
        <v>38</v>
      </c>
      <c r="L17" s="49" t="s">
        <v>38</v>
      </c>
    </row>
    <row r="18" spans="1:12" s="40" customFormat="1" ht="36" customHeight="1">
      <c r="A18" s="53" t="s">
        <v>38</v>
      </c>
      <c r="B18" s="54" t="s">
        <v>457</v>
      </c>
      <c r="C18" s="55">
        <v>428</v>
      </c>
      <c r="D18" s="55">
        <v>428</v>
      </c>
      <c r="E18" s="55">
        <v>0</v>
      </c>
      <c r="F18" s="49" t="s">
        <v>458</v>
      </c>
      <c r="G18" s="49" t="s">
        <v>459</v>
      </c>
      <c r="H18" s="56" t="s">
        <v>460</v>
      </c>
      <c r="I18" s="49" t="s">
        <v>461</v>
      </c>
      <c r="J18" s="56" t="s">
        <v>462</v>
      </c>
      <c r="K18" s="49" t="s">
        <v>463</v>
      </c>
      <c r="L18" s="56" t="s">
        <v>462</v>
      </c>
    </row>
    <row r="19" spans="1:12" s="40" customFormat="1" ht="26.25" customHeight="1">
      <c r="A19" s="57"/>
      <c r="B19" s="58"/>
      <c r="C19" s="58"/>
      <c r="D19" s="58"/>
      <c r="E19" s="58"/>
      <c r="F19" s="58"/>
      <c r="G19" s="49" t="s">
        <v>464</v>
      </c>
      <c r="H19" s="56" t="s">
        <v>462</v>
      </c>
      <c r="I19" s="49" t="s">
        <v>465</v>
      </c>
      <c r="J19" s="56" t="s">
        <v>466</v>
      </c>
      <c r="K19" s="58"/>
      <c r="L19" s="58"/>
    </row>
    <row r="20" spans="1:12" s="40" customFormat="1" ht="24">
      <c r="A20" s="57"/>
      <c r="B20" s="58"/>
      <c r="C20" s="58"/>
      <c r="D20" s="58"/>
      <c r="E20" s="58"/>
      <c r="F20" s="58"/>
      <c r="G20" s="49" t="s">
        <v>467</v>
      </c>
      <c r="H20" s="56" t="s">
        <v>462</v>
      </c>
      <c r="I20" s="58"/>
      <c r="J20" s="58"/>
      <c r="K20" s="58"/>
      <c r="L20" s="58"/>
    </row>
    <row r="21" spans="1:12" s="40" customFormat="1" ht="25.5" customHeight="1">
      <c r="A21" s="59"/>
      <c r="B21" s="58"/>
      <c r="C21" s="58"/>
      <c r="D21" s="58"/>
      <c r="E21" s="58"/>
      <c r="F21" s="58"/>
      <c r="G21" s="49" t="s">
        <v>468</v>
      </c>
      <c r="H21" s="56" t="s">
        <v>462</v>
      </c>
      <c r="I21" s="58"/>
      <c r="J21" s="58"/>
      <c r="K21" s="58"/>
      <c r="L21" s="58"/>
    </row>
  </sheetData>
  <sheetProtection/>
  <mergeCells count="50">
    <mergeCell ref="A1:L1"/>
    <mergeCell ref="A2:L2"/>
    <mergeCell ref="G3:L3"/>
    <mergeCell ref="G4:H4"/>
    <mergeCell ref="I4:J4"/>
    <mergeCell ref="K4:L4"/>
    <mergeCell ref="A6:B6"/>
    <mergeCell ref="A8:A10"/>
    <mergeCell ref="A11:A13"/>
    <mergeCell ref="A14:A16"/>
    <mergeCell ref="A18:A21"/>
    <mergeCell ref="B8:B10"/>
    <mergeCell ref="B11:B13"/>
    <mergeCell ref="B14:B16"/>
    <mergeCell ref="B18:B21"/>
    <mergeCell ref="C8:C10"/>
    <mergeCell ref="C11:C13"/>
    <mergeCell ref="C14:C16"/>
    <mergeCell ref="C18:C21"/>
    <mergeCell ref="D8:D10"/>
    <mergeCell ref="D11:D13"/>
    <mergeCell ref="D14:D16"/>
    <mergeCell ref="D18:D21"/>
    <mergeCell ref="E8:E10"/>
    <mergeCell ref="E11:E13"/>
    <mergeCell ref="E14:E16"/>
    <mergeCell ref="E18:E21"/>
    <mergeCell ref="F3:F5"/>
    <mergeCell ref="F8:F10"/>
    <mergeCell ref="F11:F13"/>
    <mergeCell ref="F14:F16"/>
    <mergeCell ref="F18:F21"/>
    <mergeCell ref="I8:I10"/>
    <mergeCell ref="I11:I13"/>
    <mergeCell ref="I14:I16"/>
    <mergeCell ref="I19:I21"/>
    <mergeCell ref="J8:J10"/>
    <mergeCell ref="J11:J13"/>
    <mergeCell ref="J14:J16"/>
    <mergeCell ref="J19:J21"/>
    <mergeCell ref="K8:K10"/>
    <mergeCell ref="K11:K13"/>
    <mergeCell ref="K14:K16"/>
    <mergeCell ref="K18:K21"/>
    <mergeCell ref="L8:L10"/>
    <mergeCell ref="L11:L13"/>
    <mergeCell ref="L14:L16"/>
    <mergeCell ref="L18:L21"/>
    <mergeCell ref="A3:B5"/>
    <mergeCell ref="C3:E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49"/>
  <sheetViews>
    <sheetView tabSelected="1" zoomScaleSheetLayoutView="100" workbookViewId="0" topLeftCell="A1">
      <selection activeCell="A1" sqref="A1:IV65536"/>
    </sheetView>
  </sheetViews>
  <sheetFormatPr defaultColWidth="12"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9" s="1" customFormat="1" ht="33.75" customHeight="1">
      <c r="A1" s="4" t="s">
        <v>469</v>
      </c>
      <c r="B1" s="4"/>
      <c r="C1" s="4"/>
      <c r="D1" s="4"/>
      <c r="E1" s="4"/>
      <c r="F1" s="4"/>
      <c r="G1" s="4"/>
      <c r="H1" s="4"/>
      <c r="I1" s="4"/>
    </row>
    <row r="2" spans="1:9" s="1" customFormat="1" ht="14.25" customHeight="1">
      <c r="A2" s="5" t="s">
        <v>470</v>
      </c>
      <c r="B2" s="5"/>
      <c r="C2" s="5"/>
      <c r="D2" s="5"/>
      <c r="E2" s="5"/>
      <c r="F2" s="5"/>
      <c r="G2" s="5"/>
      <c r="H2" s="5"/>
      <c r="I2" s="5"/>
    </row>
    <row r="3" spans="1:4" s="1" customFormat="1" ht="21.75" customHeight="1">
      <c r="A3" s="6"/>
      <c r="B3" s="7"/>
      <c r="C3" s="8"/>
      <c r="D3" s="8"/>
    </row>
    <row r="4" spans="1:9" s="1" customFormat="1" ht="21.75" customHeight="1">
      <c r="A4" s="9" t="s">
        <v>471</v>
      </c>
      <c r="B4" s="10"/>
      <c r="C4" s="10"/>
      <c r="D4" s="11"/>
      <c r="E4" s="11"/>
      <c r="F4" s="11"/>
      <c r="G4" s="11"/>
      <c r="H4" s="11"/>
      <c r="I4" s="11"/>
    </row>
    <row r="5" spans="1:9" s="2" customFormat="1" ht="21.75" customHeight="1">
      <c r="A5" s="12" t="s">
        <v>472</v>
      </c>
      <c r="B5" s="13"/>
      <c r="C5" s="13"/>
      <c r="D5" s="14"/>
      <c r="E5" s="14"/>
      <c r="F5" s="14"/>
      <c r="G5" s="14"/>
      <c r="H5" s="14"/>
      <c r="I5" s="14"/>
    </row>
    <row r="6" spans="1:9" s="2" customFormat="1" ht="21.75" customHeight="1">
      <c r="A6" s="12" t="s">
        <v>473</v>
      </c>
      <c r="B6" s="13"/>
      <c r="C6" s="15"/>
      <c r="D6" s="14" t="s">
        <v>474</v>
      </c>
      <c r="E6" s="14" t="s">
        <v>475</v>
      </c>
      <c r="F6" s="12" t="s">
        <v>476</v>
      </c>
      <c r="G6" s="15"/>
      <c r="H6" s="12" t="s">
        <v>477</v>
      </c>
      <c r="I6" s="15"/>
    </row>
    <row r="7" spans="1:9" s="3" customFormat="1" ht="21.75" customHeight="1">
      <c r="A7" s="16" t="s">
        <v>478</v>
      </c>
      <c r="B7" s="17" t="s">
        <v>479</v>
      </c>
      <c r="C7" s="17"/>
      <c r="D7" s="17"/>
      <c r="E7" s="18"/>
      <c r="F7" s="19"/>
      <c r="G7" s="19"/>
      <c r="H7" s="19"/>
      <c r="I7" s="35"/>
    </row>
    <row r="8" spans="1:9" s="3" customFormat="1" ht="21.75" customHeight="1">
      <c r="A8" s="20"/>
      <c r="B8" s="17" t="s">
        <v>480</v>
      </c>
      <c r="C8" s="21"/>
      <c r="D8" s="21"/>
      <c r="E8" s="18"/>
      <c r="F8" s="19"/>
      <c r="G8" s="19"/>
      <c r="H8" s="19"/>
      <c r="I8" s="35"/>
    </row>
    <row r="9" spans="1:9" s="3" customFormat="1" ht="21.75" customHeight="1">
      <c r="A9" s="20"/>
      <c r="B9" s="20" t="s">
        <v>481</v>
      </c>
      <c r="C9" s="20"/>
      <c r="D9" s="20"/>
      <c r="E9" s="22" t="s">
        <v>482</v>
      </c>
      <c r="F9" s="23"/>
      <c r="G9" s="23"/>
      <c r="H9" s="23"/>
      <c r="I9" s="36"/>
    </row>
    <row r="10" spans="1:9" s="3" customFormat="1" ht="21.75" customHeight="1">
      <c r="A10" s="20"/>
      <c r="B10" s="20" t="s">
        <v>483</v>
      </c>
      <c r="C10" s="20"/>
      <c r="D10" s="20"/>
      <c r="E10" s="18"/>
      <c r="F10" s="19"/>
      <c r="G10" s="19"/>
      <c r="H10" s="19"/>
      <c r="I10" s="35"/>
    </row>
    <row r="11" spans="1:9" s="3" customFormat="1" ht="21.75" customHeight="1">
      <c r="A11" s="20"/>
      <c r="B11" s="20" t="s">
        <v>484</v>
      </c>
      <c r="C11" s="20"/>
      <c r="D11" s="20"/>
      <c r="E11" s="18"/>
      <c r="F11" s="19"/>
      <c r="G11" s="19"/>
      <c r="H11" s="19"/>
      <c r="I11" s="35"/>
    </row>
    <row r="12" spans="1:9" s="3" customFormat="1" ht="21.75" customHeight="1">
      <c r="A12" s="20"/>
      <c r="B12" s="24" t="s">
        <v>485</v>
      </c>
      <c r="C12" s="24"/>
      <c r="D12" s="24"/>
      <c r="E12" s="25"/>
      <c r="F12" s="26"/>
      <c r="G12" s="26"/>
      <c r="H12" s="26"/>
      <c r="I12" s="37"/>
    </row>
    <row r="13" spans="1:9" s="3" customFormat="1" ht="21.75" customHeight="1">
      <c r="A13" s="20"/>
      <c r="B13" s="20" t="s">
        <v>486</v>
      </c>
      <c r="C13" s="20"/>
      <c r="D13" s="20"/>
      <c r="E13" s="18"/>
      <c r="F13" s="19"/>
      <c r="G13" s="19"/>
      <c r="H13" s="19"/>
      <c r="I13" s="35"/>
    </row>
    <row r="14" spans="1:9" s="1" customFormat="1" ht="21.75" customHeight="1">
      <c r="A14" s="14" t="s">
        <v>487</v>
      </c>
      <c r="B14" s="27"/>
      <c r="C14" s="27"/>
      <c r="D14" s="28" t="s">
        <v>488</v>
      </c>
      <c r="E14" s="28"/>
      <c r="F14" s="29" t="s">
        <v>489</v>
      </c>
      <c r="G14" s="29"/>
      <c r="H14" s="30"/>
      <c r="I14" s="30"/>
    </row>
    <row r="15" spans="1:9" s="1" customFormat="1" ht="21.75" customHeight="1">
      <c r="A15" s="27"/>
      <c r="B15" s="27"/>
      <c r="C15" s="27"/>
      <c r="D15" s="28" t="s">
        <v>490</v>
      </c>
      <c r="E15" s="28"/>
      <c r="F15" s="29" t="s">
        <v>490</v>
      </c>
      <c r="G15" s="29"/>
      <c r="H15" s="30"/>
      <c r="I15" s="30"/>
    </row>
    <row r="16" spans="1:9" s="1" customFormat="1" ht="21.75" customHeight="1">
      <c r="A16" s="27"/>
      <c r="B16" s="27"/>
      <c r="C16" s="27"/>
      <c r="D16" s="28" t="s">
        <v>491</v>
      </c>
      <c r="E16" s="28"/>
      <c r="F16" s="29" t="s">
        <v>492</v>
      </c>
      <c r="G16" s="29"/>
      <c r="H16" s="30"/>
      <c r="I16" s="30"/>
    </row>
    <row r="17" spans="1:9" s="1" customFormat="1" ht="21.75" customHeight="1">
      <c r="A17" s="11" t="s">
        <v>493</v>
      </c>
      <c r="B17" s="14" t="s">
        <v>494</v>
      </c>
      <c r="C17" s="14"/>
      <c r="D17" s="14"/>
      <c r="E17" s="14"/>
      <c r="F17" s="14" t="s">
        <v>416</v>
      </c>
      <c r="G17" s="14"/>
      <c r="H17" s="14"/>
      <c r="I17" s="14"/>
    </row>
    <row r="18" spans="1:9" s="1" customFormat="1" ht="128.25" customHeight="1">
      <c r="A18" s="11"/>
      <c r="B18" s="31" t="s">
        <v>495</v>
      </c>
      <c r="C18" s="31"/>
      <c r="D18" s="31"/>
      <c r="E18" s="31"/>
      <c r="F18" s="31"/>
      <c r="G18" s="31"/>
      <c r="H18" s="32"/>
      <c r="I18" s="32"/>
    </row>
    <row r="19" spans="1:9" s="1" customFormat="1" ht="28.5">
      <c r="A19" s="14" t="s">
        <v>496</v>
      </c>
      <c r="B19" s="33" t="s">
        <v>497</v>
      </c>
      <c r="C19" s="14" t="s">
        <v>498</v>
      </c>
      <c r="D19" s="14" t="s">
        <v>424</v>
      </c>
      <c r="E19" s="14" t="s">
        <v>499</v>
      </c>
      <c r="F19" s="14" t="s">
        <v>498</v>
      </c>
      <c r="G19" s="14" t="s">
        <v>424</v>
      </c>
      <c r="H19" s="14"/>
      <c r="I19" s="14" t="s">
        <v>499</v>
      </c>
    </row>
    <row r="20" spans="1:9" s="1" customFormat="1" ht="21.75" customHeight="1">
      <c r="A20" s="14"/>
      <c r="B20" s="14" t="s">
        <v>500</v>
      </c>
      <c r="C20" s="14" t="s">
        <v>501</v>
      </c>
      <c r="D20" s="28" t="s">
        <v>502</v>
      </c>
      <c r="E20" s="34"/>
      <c r="F20" s="14" t="s">
        <v>501</v>
      </c>
      <c r="G20" s="29" t="s">
        <v>502</v>
      </c>
      <c r="H20" s="29"/>
      <c r="I20" s="34"/>
    </row>
    <row r="21" spans="1:9" s="1" customFormat="1" ht="21.75" customHeight="1">
      <c r="A21" s="14"/>
      <c r="B21" s="14"/>
      <c r="C21" s="14"/>
      <c r="D21" s="28" t="s">
        <v>503</v>
      </c>
      <c r="E21" s="34"/>
      <c r="F21" s="14"/>
      <c r="G21" s="29" t="s">
        <v>503</v>
      </c>
      <c r="H21" s="29"/>
      <c r="I21" s="34"/>
    </row>
    <row r="22" spans="1:9" s="1" customFormat="1" ht="21.75" customHeight="1">
      <c r="A22" s="14"/>
      <c r="B22" s="14"/>
      <c r="C22" s="14"/>
      <c r="D22" s="28" t="s">
        <v>504</v>
      </c>
      <c r="E22" s="34"/>
      <c r="F22" s="14"/>
      <c r="G22" s="29" t="s">
        <v>504</v>
      </c>
      <c r="H22" s="29"/>
      <c r="I22" s="34"/>
    </row>
    <row r="23" spans="1:9" s="1" customFormat="1" ht="21.75" customHeight="1">
      <c r="A23" s="14"/>
      <c r="B23" s="14"/>
      <c r="C23" s="14" t="s">
        <v>505</v>
      </c>
      <c r="D23" s="28" t="s">
        <v>502</v>
      </c>
      <c r="E23" s="34"/>
      <c r="F23" s="14" t="s">
        <v>505</v>
      </c>
      <c r="G23" s="29" t="s">
        <v>502</v>
      </c>
      <c r="H23" s="29"/>
      <c r="I23" s="34"/>
    </row>
    <row r="24" spans="1:9" s="1" customFormat="1" ht="21.75" customHeight="1">
      <c r="A24" s="14"/>
      <c r="B24" s="14"/>
      <c r="C24" s="14"/>
      <c r="D24" s="28" t="s">
        <v>503</v>
      </c>
      <c r="E24" s="34"/>
      <c r="F24" s="14"/>
      <c r="G24" s="29" t="s">
        <v>503</v>
      </c>
      <c r="H24" s="29"/>
      <c r="I24" s="34"/>
    </row>
    <row r="25" spans="1:9" s="1" customFormat="1" ht="21.75" customHeight="1">
      <c r="A25" s="14"/>
      <c r="B25" s="14"/>
      <c r="C25" s="14"/>
      <c r="D25" s="28" t="s">
        <v>504</v>
      </c>
      <c r="E25" s="34"/>
      <c r="F25" s="14"/>
      <c r="G25" s="29" t="s">
        <v>504</v>
      </c>
      <c r="H25" s="29"/>
      <c r="I25" s="34"/>
    </row>
    <row r="26" spans="1:9" s="1" customFormat="1" ht="21.75" customHeight="1">
      <c r="A26" s="14"/>
      <c r="B26" s="14"/>
      <c r="C26" s="14" t="s">
        <v>506</v>
      </c>
      <c r="D26" s="28" t="s">
        <v>502</v>
      </c>
      <c r="E26" s="34"/>
      <c r="F26" s="14" t="s">
        <v>506</v>
      </c>
      <c r="G26" s="29" t="s">
        <v>502</v>
      </c>
      <c r="H26" s="29"/>
      <c r="I26" s="34"/>
    </row>
    <row r="27" spans="1:9" s="1" customFormat="1" ht="21.75" customHeight="1">
      <c r="A27" s="14"/>
      <c r="B27" s="14"/>
      <c r="C27" s="14"/>
      <c r="D27" s="28" t="s">
        <v>503</v>
      </c>
      <c r="E27" s="34"/>
      <c r="F27" s="14"/>
      <c r="G27" s="29" t="s">
        <v>503</v>
      </c>
      <c r="H27" s="29"/>
      <c r="I27" s="34"/>
    </row>
    <row r="28" spans="1:9" s="1" customFormat="1" ht="21.75" customHeight="1">
      <c r="A28" s="14"/>
      <c r="B28" s="14"/>
      <c r="C28" s="14"/>
      <c r="D28" s="28" t="s">
        <v>504</v>
      </c>
      <c r="E28" s="34"/>
      <c r="F28" s="14"/>
      <c r="G28" s="29" t="s">
        <v>504</v>
      </c>
      <c r="H28" s="29"/>
      <c r="I28" s="34"/>
    </row>
    <row r="29" spans="1:9" s="1" customFormat="1" ht="21.75" customHeight="1">
      <c r="A29" s="14"/>
      <c r="B29" s="14"/>
      <c r="C29" s="14" t="s">
        <v>507</v>
      </c>
      <c r="D29" s="28" t="s">
        <v>502</v>
      </c>
      <c r="E29" s="34"/>
      <c r="F29" s="14" t="s">
        <v>507</v>
      </c>
      <c r="G29" s="29" t="s">
        <v>502</v>
      </c>
      <c r="H29" s="29"/>
      <c r="I29" s="34"/>
    </row>
    <row r="30" spans="1:9" s="1" customFormat="1" ht="21.75" customHeight="1">
      <c r="A30" s="14"/>
      <c r="B30" s="14"/>
      <c r="C30" s="14"/>
      <c r="D30" s="28" t="s">
        <v>503</v>
      </c>
      <c r="E30" s="34"/>
      <c r="F30" s="14"/>
      <c r="G30" s="29" t="s">
        <v>503</v>
      </c>
      <c r="H30" s="29"/>
      <c r="I30" s="34"/>
    </row>
    <row r="31" spans="1:9" s="1" customFormat="1" ht="21.75" customHeight="1">
      <c r="A31" s="14"/>
      <c r="B31" s="14"/>
      <c r="C31" s="14"/>
      <c r="D31" s="28" t="s">
        <v>504</v>
      </c>
      <c r="E31" s="34"/>
      <c r="F31" s="14"/>
      <c r="G31" s="29" t="s">
        <v>504</v>
      </c>
      <c r="H31" s="29"/>
      <c r="I31" s="34"/>
    </row>
    <row r="32" spans="1:9" s="1" customFormat="1" ht="21.75" customHeight="1">
      <c r="A32" s="14"/>
      <c r="B32" s="14"/>
      <c r="C32" s="14" t="s">
        <v>508</v>
      </c>
      <c r="D32" s="34"/>
      <c r="E32" s="14"/>
      <c r="F32" s="14" t="s">
        <v>508</v>
      </c>
      <c r="G32" s="29"/>
      <c r="H32" s="29"/>
      <c r="I32" s="34"/>
    </row>
    <row r="33" spans="1:9" s="1" customFormat="1" ht="21.75" customHeight="1">
      <c r="A33" s="14"/>
      <c r="B33" s="14" t="s">
        <v>509</v>
      </c>
      <c r="C33" s="14" t="s">
        <v>510</v>
      </c>
      <c r="D33" s="28" t="s">
        <v>502</v>
      </c>
      <c r="E33" s="34"/>
      <c r="F33" s="14" t="s">
        <v>510</v>
      </c>
      <c r="G33" s="29" t="s">
        <v>502</v>
      </c>
      <c r="H33" s="29"/>
      <c r="I33" s="34"/>
    </row>
    <row r="34" spans="1:9" s="1" customFormat="1" ht="21.75" customHeight="1">
      <c r="A34" s="14"/>
      <c r="B34" s="14"/>
      <c r="C34" s="14"/>
      <c r="D34" s="28" t="s">
        <v>503</v>
      </c>
      <c r="E34" s="34"/>
      <c r="F34" s="14"/>
      <c r="G34" s="29" t="s">
        <v>503</v>
      </c>
      <c r="H34" s="29"/>
      <c r="I34" s="34"/>
    </row>
    <row r="35" spans="1:9" s="1" customFormat="1" ht="21.75" customHeight="1">
      <c r="A35" s="14"/>
      <c r="B35" s="14"/>
      <c r="C35" s="14"/>
      <c r="D35" s="28" t="s">
        <v>504</v>
      </c>
      <c r="E35" s="34"/>
      <c r="F35" s="14"/>
      <c r="G35" s="29" t="s">
        <v>504</v>
      </c>
      <c r="H35" s="29"/>
      <c r="I35" s="34"/>
    </row>
    <row r="36" spans="1:9" s="1" customFormat="1" ht="21.75" customHeight="1">
      <c r="A36" s="14"/>
      <c r="B36" s="14"/>
      <c r="C36" s="14" t="s">
        <v>511</v>
      </c>
      <c r="D36" s="28" t="s">
        <v>502</v>
      </c>
      <c r="E36" s="34"/>
      <c r="F36" s="14" t="s">
        <v>511</v>
      </c>
      <c r="G36" s="29" t="s">
        <v>502</v>
      </c>
      <c r="H36" s="29"/>
      <c r="I36" s="34"/>
    </row>
    <row r="37" spans="1:9" s="1" customFormat="1" ht="21.75" customHeight="1">
      <c r="A37" s="14"/>
      <c r="B37" s="14"/>
      <c r="C37" s="14"/>
      <c r="D37" s="28" t="s">
        <v>503</v>
      </c>
      <c r="E37" s="34"/>
      <c r="F37" s="14"/>
      <c r="G37" s="29" t="s">
        <v>503</v>
      </c>
      <c r="H37" s="29"/>
      <c r="I37" s="34"/>
    </row>
    <row r="38" spans="1:9" s="1" customFormat="1" ht="21.75" customHeight="1">
      <c r="A38" s="14"/>
      <c r="B38" s="14"/>
      <c r="C38" s="14"/>
      <c r="D38" s="28" t="s">
        <v>504</v>
      </c>
      <c r="E38" s="34"/>
      <c r="F38" s="14"/>
      <c r="G38" s="29" t="s">
        <v>504</v>
      </c>
      <c r="H38" s="29"/>
      <c r="I38" s="34"/>
    </row>
    <row r="39" spans="1:9" s="1" customFormat="1" ht="21.75" customHeight="1">
      <c r="A39" s="14"/>
      <c r="B39" s="14"/>
      <c r="C39" s="14" t="s">
        <v>512</v>
      </c>
      <c r="D39" s="28" t="s">
        <v>502</v>
      </c>
      <c r="E39" s="34"/>
      <c r="F39" s="14" t="s">
        <v>512</v>
      </c>
      <c r="G39" s="29" t="s">
        <v>502</v>
      </c>
      <c r="H39" s="29"/>
      <c r="I39" s="34"/>
    </row>
    <row r="40" spans="1:9" s="1" customFormat="1" ht="21.75" customHeight="1">
      <c r="A40" s="14"/>
      <c r="B40" s="14"/>
      <c r="C40" s="14"/>
      <c r="D40" s="28" t="s">
        <v>503</v>
      </c>
      <c r="E40" s="34"/>
      <c r="F40" s="14"/>
      <c r="G40" s="29" t="s">
        <v>503</v>
      </c>
      <c r="H40" s="29"/>
      <c r="I40" s="34"/>
    </row>
    <row r="41" spans="1:9" s="1" customFormat="1" ht="21.75" customHeight="1">
      <c r="A41" s="14"/>
      <c r="B41" s="14"/>
      <c r="C41" s="14"/>
      <c r="D41" s="28" t="s">
        <v>504</v>
      </c>
      <c r="E41" s="34"/>
      <c r="F41" s="14"/>
      <c r="G41" s="29" t="s">
        <v>504</v>
      </c>
      <c r="H41" s="29"/>
      <c r="I41" s="34"/>
    </row>
    <row r="42" spans="1:9" s="1" customFormat="1" ht="21.75" customHeight="1">
      <c r="A42" s="14"/>
      <c r="B42" s="14"/>
      <c r="C42" s="14" t="s">
        <v>513</v>
      </c>
      <c r="D42" s="28" t="s">
        <v>502</v>
      </c>
      <c r="E42" s="34"/>
      <c r="F42" s="14" t="s">
        <v>513</v>
      </c>
      <c r="G42" s="29" t="s">
        <v>502</v>
      </c>
      <c r="H42" s="29"/>
      <c r="I42" s="34"/>
    </row>
    <row r="43" spans="1:9" s="1" customFormat="1" ht="21.75" customHeight="1">
      <c r="A43" s="14"/>
      <c r="B43" s="14"/>
      <c r="C43" s="14"/>
      <c r="D43" s="28" t="s">
        <v>503</v>
      </c>
      <c r="E43" s="34"/>
      <c r="F43" s="14"/>
      <c r="G43" s="29" t="s">
        <v>503</v>
      </c>
      <c r="H43" s="29"/>
      <c r="I43" s="34"/>
    </row>
    <row r="44" spans="1:9" s="1" customFormat="1" ht="21.75" customHeight="1">
      <c r="A44" s="14"/>
      <c r="B44" s="14"/>
      <c r="C44" s="14"/>
      <c r="D44" s="28" t="s">
        <v>504</v>
      </c>
      <c r="E44" s="34"/>
      <c r="F44" s="14"/>
      <c r="G44" s="29" t="s">
        <v>504</v>
      </c>
      <c r="H44" s="29"/>
      <c r="I44" s="34"/>
    </row>
    <row r="45" spans="1:9" s="1" customFormat="1" ht="21.75" customHeight="1">
      <c r="A45" s="14"/>
      <c r="B45" s="14"/>
      <c r="C45" s="14" t="s">
        <v>508</v>
      </c>
      <c r="D45" s="34"/>
      <c r="E45" s="34"/>
      <c r="F45" s="14" t="s">
        <v>508</v>
      </c>
      <c r="G45" s="29"/>
      <c r="H45" s="29"/>
      <c r="I45" s="34"/>
    </row>
    <row r="46" spans="1:9" s="1" customFormat="1" ht="21.75" customHeight="1">
      <c r="A46" s="14"/>
      <c r="B46" s="14" t="s">
        <v>420</v>
      </c>
      <c r="C46" s="14" t="s">
        <v>420</v>
      </c>
      <c r="D46" s="28" t="s">
        <v>502</v>
      </c>
      <c r="E46" s="11"/>
      <c r="F46" s="14" t="s">
        <v>420</v>
      </c>
      <c r="G46" s="29" t="s">
        <v>502</v>
      </c>
      <c r="H46" s="29"/>
      <c r="I46" s="34"/>
    </row>
    <row r="47" spans="1:9" s="1" customFormat="1" ht="21.75" customHeight="1">
      <c r="A47" s="14"/>
      <c r="B47" s="14"/>
      <c r="C47" s="14"/>
      <c r="D47" s="28" t="s">
        <v>503</v>
      </c>
      <c r="E47" s="14"/>
      <c r="F47" s="14"/>
      <c r="G47" s="29" t="s">
        <v>503</v>
      </c>
      <c r="H47" s="29"/>
      <c r="I47" s="34"/>
    </row>
    <row r="48" spans="1:9" s="1" customFormat="1" ht="21.75" customHeight="1">
      <c r="A48" s="14"/>
      <c r="B48" s="14"/>
      <c r="C48" s="14"/>
      <c r="D48" s="28" t="s">
        <v>504</v>
      </c>
      <c r="E48" s="14"/>
      <c r="F48" s="14"/>
      <c r="G48" s="29" t="s">
        <v>504</v>
      </c>
      <c r="H48" s="29"/>
      <c r="I48" s="34"/>
    </row>
    <row r="49" spans="1:9" s="1" customFormat="1" ht="21.75" customHeight="1">
      <c r="A49" s="14"/>
      <c r="B49" s="14"/>
      <c r="C49" s="14" t="s">
        <v>508</v>
      </c>
      <c r="D49" s="34"/>
      <c r="E49" s="14"/>
      <c r="F49" s="14" t="s">
        <v>508</v>
      </c>
      <c r="G49" s="29"/>
      <c r="H49" s="29"/>
      <c r="I49" s="34"/>
    </row>
  </sheetData>
  <sheetProtection/>
  <mergeCells count="87">
    <mergeCell ref="A1:I1"/>
    <mergeCell ref="A2:I2"/>
    <mergeCell ref="A4:C4"/>
    <mergeCell ref="D4:I4"/>
    <mergeCell ref="A5:C5"/>
    <mergeCell ref="D5:I5"/>
    <mergeCell ref="A6:C6"/>
    <mergeCell ref="F6:G6"/>
    <mergeCell ref="H6:I6"/>
    <mergeCell ref="E7:I7"/>
    <mergeCell ref="E8:I8"/>
    <mergeCell ref="B9:D9"/>
    <mergeCell ref="E9:I9"/>
    <mergeCell ref="B10:D10"/>
    <mergeCell ref="E10:I10"/>
    <mergeCell ref="B11:D11"/>
    <mergeCell ref="E11:I11"/>
    <mergeCell ref="B12:D12"/>
    <mergeCell ref="E12:I12"/>
    <mergeCell ref="B13:D13"/>
    <mergeCell ref="E13:I13"/>
    <mergeCell ref="F14:G14"/>
    <mergeCell ref="H14:I14"/>
    <mergeCell ref="F15:G15"/>
    <mergeCell ref="H15:I15"/>
    <mergeCell ref="F16:G16"/>
    <mergeCell ref="H16:I16"/>
    <mergeCell ref="B17:E17"/>
    <mergeCell ref="F17:I17"/>
    <mergeCell ref="B18:E18"/>
    <mergeCell ref="F18:I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A7:A13"/>
    <mergeCell ref="A17:A18"/>
    <mergeCell ref="A19:A49"/>
    <mergeCell ref="B20:B32"/>
    <mergeCell ref="B33:B45"/>
    <mergeCell ref="B46:B49"/>
    <mergeCell ref="C20:C22"/>
    <mergeCell ref="C23:C25"/>
    <mergeCell ref="C26:C28"/>
    <mergeCell ref="C29:C31"/>
    <mergeCell ref="C33:C35"/>
    <mergeCell ref="C36:C38"/>
    <mergeCell ref="C39:C41"/>
    <mergeCell ref="C42:C44"/>
    <mergeCell ref="C46:C48"/>
    <mergeCell ref="F20:F22"/>
    <mergeCell ref="F23:F25"/>
    <mergeCell ref="F26:F28"/>
    <mergeCell ref="F29:F31"/>
    <mergeCell ref="F33:F35"/>
    <mergeCell ref="F36:F38"/>
    <mergeCell ref="F39:F41"/>
    <mergeCell ref="F42:F44"/>
    <mergeCell ref="F46:F48"/>
    <mergeCell ref="A14: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45"/>
      <c r="B1" s="145"/>
      <c r="C1" s="145"/>
      <c r="D1" s="88" t="s">
        <v>3</v>
      </c>
    </row>
    <row r="2" spans="1:4" ht="20.25" customHeight="1">
      <c r="A2" s="64" t="s">
        <v>4</v>
      </c>
      <c r="B2" s="64"/>
      <c r="C2" s="64"/>
      <c r="D2" s="64"/>
    </row>
    <row r="3" spans="1:4" ht="20.25" customHeight="1">
      <c r="A3" s="146" t="s">
        <v>0</v>
      </c>
      <c r="B3" s="146"/>
      <c r="C3" s="86"/>
      <c r="D3" s="67" t="s">
        <v>5</v>
      </c>
    </row>
    <row r="4" spans="1:4" ht="20.25" customHeight="1">
      <c r="A4" s="147" t="s">
        <v>6</v>
      </c>
      <c r="B4" s="148"/>
      <c r="C4" s="147" t="s">
        <v>7</v>
      </c>
      <c r="D4" s="148"/>
    </row>
    <row r="5" spans="1:4" ht="20.25" customHeight="1">
      <c r="A5" s="150" t="s">
        <v>8</v>
      </c>
      <c r="B5" s="150" t="s">
        <v>9</v>
      </c>
      <c r="C5" s="150" t="s">
        <v>8</v>
      </c>
      <c r="D5" s="152" t="s">
        <v>9</v>
      </c>
    </row>
    <row r="6" spans="1:4" ht="20.25" customHeight="1">
      <c r="A6" s="164" t="s">
        <v>10</v>
      </c>
      <c r="B6" s="197">
        <v>15654.73</v>
      </c>
      <c r="C6" s="164" t="s">
        <v>11</v>
      </c>
      <c r="D6" s="197">
        <v>14370.98</v>
      </c>
    </row>
    <row r="7" spans="1:4" ht="20.25" customHeight="1">
      <c r="A7" s="164" t="s">
        <v>12</v>
      </c>
      <c r="B7" s="154">
        <v>0</v>
      </c>
      <c r="C7" s="164" t="s">
        <v>13</v>
      </c>
      <c r="D7" s="197">
        <v>0</v>
      </c>
    </row>
    <row r="8" spans="1:4" ht="20.25" customHeight="1">
      <c r="A8" s="153" t="s">
        <v>14</v>
      </c>
      <c r="B8" s="197">
        <v>0</v>
      </c>
      <c r="C8" s="198" t="s">
        <v>15</v>
      </c>
      <c r="D8" s="197">
        <v>0</v>
      </c>
    </row>
    <row r="9" spans="1:4" ht="20.25" customHeight="1">
      <c r="A9" s="164" t="s">
        <v>16</v>
      </c>
      <c r="B9" s="190">
        <v>0</v>
      </c>
      <c r="C9" s="164" t="s">
        <v>17</v>
      </c>
      <c r="D9" s="197">
        <v>0</v>
      </c>
    </row>
    <row r="10" spans="1:4" ht="20.25" customHeight="1">
      <c r="A10" s="164" t="s">
        <v>18</v>
      </c>
      <c r="B10" s="197">
        <v>0</v>
      </c>
      <c r="C10" s="164" t="s">
        <v>19</v>
      </c>
      <c r="D10" s="197">
        <v>263</v>
      </c>
    </row>
    <row r="11" spans="1:4" ht="20.25" customHeight="1">
      <c r="A11" s="164" t="s">
        <v>20</v>
      </c>
      <c r="B11" s="197">
        <v>0</v>
      </c>
      <c r="C11" s="164" t="s">
        <v>21</v>
      </c>
      <c r="D11" s="197">
        <v>149.05</v>
      </c>
    </row>
    <row r="12" spans="1:4" ht="20.25" customHeight="1">
      <c r="A12" s="164"/>
      <c r="B12" s="197"/>
      <c r="C12" s="164" t="s">
        <v>22</v>
      </c>
      <c r="D12" s="197">
        <v>0</v>
      </c>
    </row>
    <row r="13" spans="1:4" ht="20.25" customHeight="1">
      <c r="A13" s="157"/>
      <c r="B13" s="197"/>
      <c r="C13" s="164" t="s">
        <v>23</v>
      </c>
      <c r="D13" s="197">
        <v>441.4</v>
      </c>
    </row>
    <row r="14" spans="1:4" ht="20.25" customHeight="1">
      <c r="A14" s="157"/>
      <c r="B14" s="197"/>
      <c r="C14" s="164" t="s">
        <v>24</v>
      </c>
      <c r="D14" s="197">
        <v>0</v>
      </c>
    </row>
    <row r="15" spans="1:4" ht="20.25" customHeight="1">
      <c r="A15" s="157"/>
      <c r="B15" s="197"/>
      <c r="C15" s="164" t="s">
        <v>25</v>
      </c>
      <c r="D15" s="197">
        <v>352.33</v>
      </c>
    </row>
    <row r="16" spans="1:4" ht="20.25" customHeight="1">
      <c r="A16" s="157"/>
      <c r="B16" s="197"/>
      <c r="C16" s="164" t="s">
        <v>26</v>
      </c>
      <c r="D16" s="197">
        <v>0</v>
      </c>
    </row>
    <row r="17" spans="1:4" ht="20.25" customHeight="1">
      <c r="A17" s="157"/>
      <c r="B17" s="197"/>
      <c r="C17" s="164" t="s">
        <v>27</v>
      </c>
      <c r="D17" s="197">
        <v>0</v>
      </c>
    </row>
    <row r="18" spans="1:4" ht="20.25" customHeight="1">
      <c r="A18" s="157"/>
      <c r="B18" s="197"/>
      <c r="C18" s="164" t="s">
        <v>28</v>
      </c>
      <c r="D18" s="197">
        <v>0</v>
      </c>
    </row>
    <row r="19" spans="1:4" ht="20.25" customHeight="1">
      <c r="A19" s="157"/>
      <c r="B19" s="197"/>
      <c r="C19" s="164" t="s">
        <v>29</v>
      </c>
      <c r="D19" s="197">
        <v>0</v>
      </c>
    </row>
    <row r="20" spans="1:4" ht="20.25" customHeight="1">
      <c r="A20" s="157"/>
      <c r="B20" s="197"/>
      <c r="C20" s="164" t="s">
        <v>30</v>
      </c>
      <c r="D20" s="197">
        <v>0</v>
      </c>
    </row>
    <row r="21" spans="1:4" ht="20.25" customHeight="1">
      <c r="A21" s="157"/>
      <c r="B21" s="197"/>
      <c r="C21" s="164" t="s">
        <v>31</v>
      </c>
      <c r="D21" s="197">
        <v>0</v>
      </c>
    </row>
    <row r="22" spans="1:4" ht="20.25" customHeight="1">
      <c r="A22" s="157"/>
      <c r="B22" s="197"/>
      <c r="C22" s="164" t="s">
        <v>32</v>
      </c>
      <c r="D22" s="197">
        <v>0</v>
      </c>
    </row>
    <row r="23" spans="1:4" ht="20.25" customHeight="1">
      <c r="A23" s="157"/>
      <c r="B23" s="197"/>
      <c r="C23" s="164" t="s">
        <v>33</v>
      </c>
      <c r="D23" s="197">
        <v>0</v>
      </c>
    </row>
    <row r="24" spans="1:4" ht="20.25" customHeight="1">
      <c r="A24" s="157"/>
      <c r="B24" s="197"/>
      <c r="C24" s="164" t="s">
        <v>34</v>
      </c>
      <c r="D24" s="197">
        <v>0</v>
      </c>
    </row>
    <row r="25" spans="1:4" ht="20.25" customHeight="1">
      <c r="A25" s="157"/>
      <c r="B25" s="197"/>
      <c r="C25" s="164" t="s">
        <v>35</v>
      </c>
      <c r="D25" s="197">
        <v>826.48</v>
      </c>
    </row>
    <row r="26" spans="1:4" ht="20.25" customHeight="1">
      <c r="A26" s="164"/>
      <c r="B26" s="197"/>
      <c r="C26" s="164" t="s">
        <v>36</v>
      </c>
      <c r="D26" s="197">
        <v>0</v>
      </c>
    </row>
    <row r="27" spans="1:4" ht="20.25" customHeight="1">
      <c r="A27" s="164"/>
      <c r="B27" s="197"/>
      <c r="C27" s="164" t="s">
        <v>37</v>
      </c>
      <c r="D27" s="197">
        <v>0</v>
      </c>
    </row>
    <row r="28" spans="1:4" ht="20.25" customHeight="1">
      <c r="A28" s="164" t="s">
        <v>38</v>
      </c>
      <c r="B28" s="197"/>
      <c r="C28" s="164" t="s">
        <v>39</v>
      </c>
      <c r="D28" s="197">
        <v>0</v>
      </c>
    </row>
    <row r="29" spans="1:4" ht="20.25" customHeight="1">
      <c r="A29" s="164"/>
      <c r="B29" s="197"/>
      <c r="C29" s="164" t="s">
        <v>40</v>
      </c>
      <c r="D29" s="197">
        <v>0</v>
      </c>
    </row>
    <row r="30" spans="1:4" ht="20.25" customHeight="1">
      <c r="A30" s="164"/>
      <c r="B30" s="197"/>
      <c r="C30" s="164" t="s">
        <v>41</v>
      </c>
      <c r="D30" s="197">
        <v>0</v>
      </c>
    </row>
    <row r="31" spans="1:4" ht="20.25" customHeight="1">
      <c r="A31" s="164"/>
      <c r="B31" s="197"/>
      <c r="C31" s="164" t="s">
        <v>42</v>
      </c>
      <c r="D31" s="197">
        <v>0</v>
      </c>
    </row>
    <row r="32" spans="1:4" ht="20.25" customHeight="1">
      <c r="A32" s="164"/>
      <c r="B32" s="197"/>
      <c r="C32" s="164" t="s">
        <v>43</v>
      </c>
      <c r="D32" s="197">
        <v>0</v>
      </c>
    </row>
    <row r="33" spans="1:4" ht="20.25" customHeight="1">
      <c r="A33" s="164"/>
      <c r="B33" s="197"/>
      <c r="C33" s="164" t="s">
        <v>44</v>
      </c>
      <c r="D33" s="197">
        <v>0</v>
      </c>
    </row>
    <row r="34" spans="1:4" ht="20.25" customHeight="1">
      <c r="A34" s="164"/>
      <c r="B34" s="197"/>
      <c r="C34" s="164" t="s">
        <v>45</v>
      </c>
      <c r="D34" s="197">
        <v>0</v>
      </c>
    </row>
    <row r="35" spans="1:4" ht="20.25" customHeight="1">
      <c r="A35" s="164"/>
      <c r="B35" s="197"/>
      <c r="C35" s="164"/>
      <c r="D35" s="199"/>
    </row>
    <row r="36" spans="1:4" ht="20.25" customHeight="1">
      <c r="A36" s="170" t="s">
        <v>46</v>
      </c>
      <c r="B36" s="199">
        <f>SUM(B6:B34)</f>
        <v>15654.73</v>
      </c>
      <c r="C36" s="170" t="s">
        <v>47</v>
      </c>
      <c r="D36" s="199">
        <f>SUM(D6:D34)</f>
        <v>16403.239999999998</v>
      </c>
    </row>
    <row r="37" spans="1:4" ht="20.25" customHeight="1">
      <c r="A37" s="164" t="s">
        <v>48</v>
      </c>
      <c r="B37" s="197">
        <v>0</v>
      </c>
      <c r="C37" s="164" t="s">
        <v>49</v>
      </c>
      <c r="D37" s="197">
        <v>0</v>
      </c>
    </row>
    <row r="38" spans="1:4" ht="20.25" customHeight="1">
      <c r="A38" s="164" t="s">
        <v>50</v>
      </c>
      <c r="B38" s="197">
        <v>748.51</v>
      </c>
      <c r="C38" s="164" t="s">
        <v>51</v>
      </c>
      <c r="D38" s="197">
        <v>0</v>
      </c>
    </row>
    <row r="39" spans="1:4" ht="20.25" customHeight="1">
      <c r="A39" s="164"/>
      <c r="B39" s="197"/>
      <c r="C39" s="164" t="s">
        <v>52</v>
      </c>
      <c r="D39" s="197">
        <v>0</v>
      </c>
    </row>
    <row r="40" spans="1:4" ht="20.25" customHeight="1">
      <c r="A40" s="164"/>
      <c r="B40" s="200"/>
      <c r="C40" s="164"/>
      <c r="D40" s="199"/>
    </row>
    <row r="41" spans="1:4" ht="20.25" customHeight="1">
      <c r="A41" s="170" t="s">
        <v>53</v>
      </c>
      <c r="B41" s="200">
        <f>SUM(B36:B38)</f>
        <v>16403.239999999998</v>
      </c>
      <c r="C41" s="170" t="s">
        <v>54</v>
      </c>
      <c r="D41" s="199">
        <f>SUM(D36,D37,D39)</f>
        <v>16403.239999999998</v>
      </c>
    </row>
    <row r="42" spans="1:4" ht="20.25" customHeight="1">
      <c r="A42" s="201"/>
      <c r="B42" s="202"/>
      <c r="C42" s="203"/>
      <c r="D42" s="145"/>
    </row>
  </sheetData>
  <sheetProtection/>
  <mergeCells count="3">
    <mergeCell ref="A2:D2"/>
    <mergeCell ref="A4:B4"/>
    <mergeCell ref="C4:D4"/>
  </mergeCells>
  <printOptions horizontalCentered="1"/>
  <pageMargins left="0.59" right="0.59" top="0.98" bottom="0.98" header="0.51" footer="0.5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61"/>
      <c r="B1" s="62"/>
      <c r="C1" s="62"/>
      <c r="D1" s="62"/>
      <c r="E1" s="62"/>
      <c r="F1" s="62"/>
      <c r="G1" s="62"/>
      <c r="H1" s="62"/>
      <c r="I1" s="62"/>
      <c r="J1" s="62"/>
      <c r="K1" s="62"/>
      <c r="L1" s="62"/>
      <c r="M1" s="62"/>
      <c r="N1" s="62"/>
      <c r="O1" s="62"/>
      <c r="P1" s="62"/>
      <c r="Q1" s="62"/>
      <c r="R1" s="62"/>
      <c r="S1" s="141"/>
      <c r="T1" s="196" t="s">
        <v>55</v>
      </c>
    </row>
    <row r="2" spans="1:20" ht="19.5" customHeight="1">
      <c r="A2" s="64" t="s">
        <v>56</v>
      </c>
      <c r="B2" s="64"/>
      <c r="C2" s="64"/>
      <c r="D2" s="64"/>
      <c r="E2" s="64"/>
      <c r="F2" s="64"/>
      <c r="G2" s="64"/>
      <c r="H2" s="64"/>
      <c r="I2" s="64"/>
      <c r="J2" s="64"/>
      <c r="K2" s="64"/>
      <c r="L2" s="64"/>
      <c r="M2" s="64"/>
      <c r="N2" s="64"/>
      <c r="O2" s="64"/>
      <c r="P2" s="64"/>
      <c r="Q2" s="64"/>
      <c r="R2" s="64"/>
      <c r="S2" s="64"/>
      <c r="T2" s="64"/>
    </row>
    <row r="3" spans="1:20" ht="19.5" customHeight="1">
      <c r="A3" s="65" t="s">
        <v>0</v>
      </c>
      <c r="B3" s="65"/>
      <c r="C3" s="65"/>
      <c r="D3" s="65"/>
      <c r="E3" s="65"/>
      <c r="F3" s="89"/>
      <c r="G3" s="89"/>
      <c r="H3" s="89"/>
      <c r="I3" s="89"/>
      <c r="J3" s="133"/>
      <c r="K3" s="133"/>
      <c r="L3" s="133"/>
      <c r="M3" s="133"/>
      <c r="N3" s="133"/>
      <c r="O3" s="133"/>
      <c r="P3" s="133"/>
      <c r="Q3" s="133"/>
      <c r="R3" s="133"/>
      <c r="S3" s="119"/>
      <c r="T3" s="67" t="s">
        <v>5</v>
      </c>
    </row>
    <row r="4" spans="1:20" ht="19.5" customHeight="1">
      <c r="A4" s="68" t="s">
        <v>57</v>
      </c>
      <c r="B4" s="69"/>
      <c r="C4" s="69"/>
      <c r="D4" s="69"/>
      <c r="E4" s="70"/>
      <c r="F4" s="112" t="s">
        <v>58</v>
      </c>
      <c r="G4" s="72" t="s">
        <v>59</v>
      </c>
      <c r="H4" s="75" t="s">
        <v>60</v>
      </c>
      <c r="I4" s="75" t="s">
        <v>61</v>
      </c>
      <c r="J4" s="75" t="s">
        <v>62</v>
      </c>
      <c r="K4" s="75" t="s">
        <v>63</v>
      </c>
      <c r="L4" s="75"/>
      <c r="M4" s="191" t="s">
        <v>64</v>
      </c>
      <c r="N4" s="129" t="s">
        <v>65</v>
      </c>
      <c r="O4" s="130"/>
      <c r="P4" s="130"/>
      <c r="Q4" s="130"/>
      <c r="R4" s="131"/>
      <c r="S4" s="112" t="s">
        <v>66</v>
      </c>
      <c r="T4" s="75" t="s">
        <v>67</v>
      </c>
    </row>
    <row r="5" spans="1:20" ht="19.5" customHeight="1">
      <c r="A5" s="68" t="s">
        <v>68</v>
      </c>
      <c r="B5" s="69"/>
      <c r="C5" s="70"/>
      <c r="D5" s="114" t="s">
        <v>69</v>
      </c>
      <c r="E5" s="74" t="s">
        <v>70</v>
      </c>
      <c r="F5" s="75"/>
      <c r="G5" s="72"/>
      <c r="H5" s="75"/>
      <c r="I5" s="75"/>
      <c r="J5" s="75"/>
      <c r="K5" s="192" t="s">
        <v>71</v>
      </c>
      <c r="L5" s="75" t="s">
        <v>72</v>
      </c>
      <c r="M5" s="193"/>
      <c r="N5" s="125" t="s">
        <v>73</v>
      </c>
      <c r="O5" s="125" t="s">
        <v>74</v>
      </c>
      <c r="P5" s="125" t="s">
        <v>75</v>
      </c>
      <c r="Q5" s="125" t="s">
        <v>76</v>
      </c>
      <c r="R5" s="125" t="s">
        <v>77</v>
      </c>
      <c r="S5" s="75"/>
      <c r="T5" s="75"/>
    </row>
    <row r="6" spans="1:20" ht="30.75" customHeight="1">
      <c r="A6" s="77" t="s">
        <v>78</v>
      </c>
      <c r="B6" s="76" t="s">
        <v>79</v>
      </c>
      <c r="C6" s="78" t="s">
        <v>80</v>
      </c>
      <c r="D6" s="80"/>
      <c r="E6" s="80"/>
      <c r="F6" s="81"/>
      <c r="G6" s="82"/>
      <c r="H6" s="81"/>
      <c r="I6" s="81"/>
      <c r="J6" s="81"/>
      <c r="K6" s="194"/>
      <c r="L6" s="81"/>
      <c r="M6" s="195"/>
      <c r="N6" s="81"/>
      <c r="O6" s="81"/>
      <c r="P6" s="81"/>
      <c r="Q6" s="81"/>
      <c r="R6" s="81"/>
      <c r="S6" s="81"/>
      <c r="T6" s="81"/>
    </row>
    <row r="7" spans="1:20" ht="19.5" customHeight="1">
      <c r="A7" s="83" t="s">
        <v>38</v>
      </c>
      <c r="B7" s="83" t="s">
        <v>38</v>
      </c>
      <c r="C7" s="83" t="s">
        <v>38</v>
      </c>
      <c r="D7" s="83" t="s">
        <v>38</v>
      </c>
      <c r="E7" s="83" t="s">
        <v>58</v>
      </c>
      <c r="F7" s="101">
        <v>16403.24</v>
      </c>
      <c r="G7" s="101">
        <v>748.51</v>
      </c>
      <c r="H7" s="101">
        <v>15654.73</v>
      </c>
      <c r="I7" s="101">
        <v>0</v>
      </c>
      <c r="J7" s="84">
        <v>0</v>
      </c>
      <c r="K7" s="85">
        <v>0</v>
      </c>
      <c r="L7" s="101">
        <v>0</v>
      </c>
      <c r="M7" s="84">
        <v>0</v>
      </c>
      <c r="N7" s="85">
        <f aca="true" t="shared" si="0" ref="N7:N54">SUM(O7:R7)</f>
        <v>0</v>
      </c>
      <c r="O7" s="101">
        <v>0</v>
      </c>
      <c r="P7" s="101">
        <v>0</v>
      </c>
      <c r="Q7" s="101">
        <v>0</v>
      </c>
      <c r="R7" s="84">
        <v>0</v>
      </c>
      <c r="S7" s="85">
        <v>0</v>
      </c>
      <c r="T7" s="84">
        <v>0</v>
      </c>
    </row>
    <row r="8" spans="1:20" ht="19.5" customHeight="1">
      <c r="A8" s="83" t="s">
        <v>38</v>
      </c>
      <c r="B8" s="83" t="s">
        <v>38</v>
      </c>
      <c r="C8" s="83" t="s">
        <v>38</v>
      </c>
      <c r="D8" s="83" t="s">
        <v>38</v>
      </c>
      <c r="E8" s="83" t="s">
        <v>81</v>
      </c>
      <c r="F8" s="101">
        <v>15144.95</v>
      </c>
      <c r="G8" s="101">
        <v>748.51</v>
      </c>
      <c r="H8" s="101">
        <v>14396.44</v>
      </c>
      <c r="I8" s="101">
        <v>0</v>
      </c>
      <c r="J8" s="84">
        <v>0</v>
      </c>
      <c r="K8" s="85">
        <v>0</v>
      </c>
      <c r="L8" s="101">
        <v>0</v>
      </c>
      <c r="M8" s="84">
        <v>0</v>
      </c>
      <c r="N8" s="85">
        <f t="shared" si="0"/>
        <v>0</v>
      </c>
      <c r="O8" s="101">
        <v>0</v>
      </c>
      <c r="P8" s="101">
        <v>0</v>
      </c>
      <c r="Q8" s="101">
        <v>0</v>
      </c>
      <c r="R8" s="84">
        <v>0</v>
      </c>
      <c r="S8" s="85">
        <v>0</v>
      </c>
      <c r="T8" s="84">
        <v>0</v>
      </c>
    </row>
    <row r="9" spans="1:20" ht="19.5" customHeight="1">
      <c r="A9" s="83" t="s">
        <v>38</v>
      </c>
      <c r="B9" s="83" t="s">
        <v>38</v>
      </c>
      <c r="C9" s="83" t="s">
        <v>38</v>
      </c>
      <c r="D9" s="83" t="s">
        <v>38</v>
      </c>
      <c r="E9" s="83" t="s">
        <v>82</v>
      </c>
      <c r="F9" s="101">
        <v>15144.95</v>
      </c>
      <c r="G9" s="101">
        <v>748.51</v>
      </c>
      <c r="H9" s="101">
        <v>14396.44</v>
      </c>
      <c r="I9" s="101">
        <v>0</v>
      </c>
      <c r="J9" s="84">
        <v>0</v>
      </c>
      <c r="K9" s="85">
        <v>0</v>
      </c>
      <c r="L9" s="101">
        <v>0</v>
      </c>
      <c r="M9" s="84">
        <v>0</v>
      </c>
      <c r="N9" s="85">
        <f t="shared" si="0"/>
        <v>0</v>
      </c>
      <c r="O9" s="101">
        <v>0</v>
      </c>
      <c r="P9" s="101">
        <v>0</v>
      </c>
      <c r="Q9" s="101">
        <v>0</v>
      </c>
      <c r="R9" s="84">
        <v>0</v>
      </c>
      <c r="S9" s="85">
        <v>0</v>
      </c>
      <c r="T9" s="84">
        <v>0</v>
      </c>
    </row>
    <row r="10" spans="1:20" ht="19.5" customHeight="1">
      <c r="A10" s="83" t="s">
        <v>83</v>
      </c>
      <c r="B10" s="83" t="s">
        <v>84</v>
      </c>
      <c r="C10" s="83" t="s">
        <v>85</v>
      </c>
      <c r="D10" s="83" t="s">
        <v>86</v>
      </c>
      <c r="E10" s="83" t="s">
        <v>87</v>
      </c>
      <c r="F10" s="101">
        <v>4199.95</v>
      </c>
      <c r="G10" s="101">
        <v>0</v>
      </c>
      <c r="H10" s="101">
        <v>4199.95</v>
      </c>
      <c r="I10" s="101">
        <v>0</v>
      </c>
      <c r="J10" s="84">
        <v>0</v>
      </c>
      <c r="K10" s="85">
        <v>0</v>
      </c>
      <c r="L10" s="101">
        <v>0</v>
      </c>
      <c r="M10" s="84">
        <v>0</v>
      </c>
      <c r="N10" s="85">
        <f t="shared" si="0"/>
        <v>0</v>
      </c>
      <c r="O10" s="101">
        <v>0</v>
      </c>
      <c r="P10" s="101">
        <v>0</v>
      </c>
      <c r="Q10" s="101">
        <v>0</v>
      </c>
      <c r="R10" s="84">
        <v>0</v>
      </c>
      <c r="S10" s="85">
        <v>0</v>
      </c>
      <c r="T10" s="84">
        <v>0</v>
      </c>
    </row>
    <row r="11" spans="1:20" ht="19.5" customHeight="1">
      <c r="A11" s="83" t="s">
        <v>83</v>
      </c>
      <c r="B11" s="83" t="s">
        <v>84</v>
      </c>
      <c r="C11" s="83" t="s">
        <v>88</v>
      </c>
      <c r="D11" s="83" t="s">
        <v>86</v>
      </c>
      <c r="E11" s="83" t="s">
        <v>89</v>
      </c>
      <c r="F11" s="101">
        <v>1112.58</v>
      </c>
      <c r="G11" s="101">
        <v>315.37</v>
      </c>
      <c r="H11" s="101">
        <v>797.21</v>
      </c>
      <c r="I11" s="101">
        <v>0</v>
      </c>
      <c r="J11" s="84">
        <v>0</v>
      </c>
      <c r="K11" s="85">
        <v>0</v>
      </c>
      <c r="L11" s="101">
        <v>0</v>
      </c>
      <c r="M11" s="84">
        <v>0</v>
      </c>
      <c r="N11" s="85">
        <f t="shared" si="0"/>
        <v>0</v>
      </c>
      <c r="O11" s="101">
        <v>0</v>
      </c>
      <c r="P11" s="101">
        <v>0</v>
      </c>
      <c r="Q11" s="101">
        <v>0</v>
      </c>
      <c r="R11" s="84">
        <v>0</v>
      </c>
      <c r="S11" s="85">
        <v>0</v>
      </c>
      <c r="T11" s="84">
        <v>0</v>
      </c>
    </row>
    <row r="12" spans="1:20" ht="19.5" customHeight="1">
      <c r="A12" s="83" t="s">
        <v>83</v>
      </c>
      <c r="B12" s="83" t="s">
        <v>84</v>
      </c>
      <c r="C12" s="83" t="s">
        <v>90</v>
      </c>
      <c r="D12" s="83" t="s">
        <v>86</v>
      </c>
      <c r="E12" s="83" t="s">
        <v>91</v>
      </c>
      <c r="F12" s="101">
        <v>786.24</v>
      </c>
      <c r="G12" s="101">
        <v>263.74</v>
      </c>
      <c r="H12" s="101">
        <v>522.5</v>
      </c>
      <c r="I12" s="101">
        <v>0</v>
      </c>
      <c r="J12" s="84">
        <v>0</v>
      </c>
      <c r="K12" s="85">
        <v>0</v>
      </c>
      <c r="L12" s="101">
        <v>0</v>
      </c>
      <c r="M12" s="84">
        <v>0</v>
      </c>
      <c r="N12" s="85">
        <f t="shared" si="0"/>
        <v>0</v>
      </c>
      <c r="O12" s="101">
        <v>0</v>
      </c>
      <c r="P12" s="101">
        <v>0</v>
      </c>
      <c r="Q12" s="101">
        <v>0</v>
      </c>
      <c r="R12" s="84">
        <v>0</v>
      </c>
      <c r="S12" s="85">
        <v>0</v>
      </c>
      <c r="T12" s="84">
        <v>0</v>
      </c>
    </row>
    <row r="13" spans="1:20" ht="19.5" customHeight="1">
      <c r="A13" s="83" t="s">
        <v>83</v>
      </c>
      <c r="B13" s="83" t="s">
        <v>84</v>
      </c>
      <c r="C13" s="83" t="s">
        <v>92</v>
      </c>
      <c r="D13" s="83" t="s">
        <v>86</v>
      </c>
      <c r="E13" s="83" t="s">
        <v>93</v>
      </c>
      <c r="F13" s="101">
        <v>7354.42</v>
      </c>
      <c r="G13" s="101">
        <v>169.4</v>
      </c>
      <c r="H13" s="101">
        <v>7185.02</v>
      </c>
      <c r="I13" s="101">
        <v>0</v>
      </c>
      <c r="J13" s="84">
        <v>0</v>
      </c>
      <c r="K13" s="85">
        <v>0</v>
      </c>
      <c r="L13" s="101">
        <v>0</v>
      </c>
      <c r="M13" s="84">
        <v>0</v>
      </c>
      <c r="N13" s="85">
        <f t="shared" si="0"/>
        <v>0</v>
      </c>
      <c r="O13" s="101">
        <v>0</v>
      </c>
      <c r="P13" s="101">
        <v>0</v>
      </c>
      <c r="Q13" s="101">
        <v>0</v>
      </c>
      <c r="R13" s="84">
        <v>0</v>
      </c>
      <c r="S13" s="85">
        <v>0</v>
      </c>
      <c r="T13" s="84">
        <v>0</v>
      </c>
    </row>
    <row r="14" spans="1:20" ht="19.5" customHeight="1">
      <c r="A14" s="83" t="s">
        <v>94</v>
      </c>
      <c r="B14" s="83" t="s">
        <v>84</v>
      </c>
      <c r="C14" s="83" t="s">
        <v>95</v>
      </c>
      <c r="D14" s="83" t="s">
        <v>86</v>
      </c>
      <c r="E14" s="83" t="s">
        <v>96</v>
      </c>
      <c r="F14" s="101">
        <v>260</v>
      </c>
      <c r="G14" s="101">
        <v>0</v>
      </c>
      <c r="H14" s="101">
        <v>260</v>
      </c>
      <c r="I14" s="101">
        <v>0</v>
      </c>
      <c r="J14" s="84">
        <v>0</v>
      </c>
      <c r="K14" s="85">
        <v>0</v>
      </c>
      <c r="L14" s="101">
        <v>0</v>
      </c>
      <c r="M14" s="84">
        <v>0</v>
      </c>
      <c r="N14" s="85">
        <f t="shared" si="0"/>
        <v>0</v>
      </c>
      <c r="O14" s="101">
        <v>0</v>
      </c>
      <c r="P14" s="101">
        <v>0</v>
      </c>
      <c r="Q14" s="101">
        <v>0</v>
      </c>
      <c r="R14" s="84">
        <v>0</v>
      </c>
      <c r="S14" s="85">
        <v>0</v>
      </c>
      <c r="T14" s="84">
        <v>0</v>
      </c>
    </row>
    <row r="15" spans="1:20" ht="19.5" customHeight="1">
      <c r="A15" s="83" t="s">
        <v>97</v>
      </c>
      <c r="B15" s="83" t="s">
        <v>98</v>
      </c>
      <c r="C15" s="83" t="s">
        <v>85</v>
      </c>
      <c r="D15" s="83" t="s">
        <v>86</v>
      </c>
      <c r="E15" s="83" t="s">
        <v>99</v>
      </c>
      <c r="F15" s="101">
        <v>40.14</v>
      </c>
      <c r="G15" s="101">
        <v>0</v>
      </c>
      <c r="H15" s="101">
        <v>40.14</v>
      </c>
      <c r="I15" s="101">
        <v>0</v>
      </c>
      <c r="J15" s="84">
        <v>0</v>
      </c>
      <c r="K15" s="85">
        <v>0</v>
      </c>
      <c r="L15" s="101">
        <v>0</v>
      </c>
      <c r="M15" s="84">
        <v>0</v>
      </c>
      <c r="N15" s="85">
        <f t="shared" si="0"/>
        <v>0</v>
      </c>
      <c r="O15" s="101">
        <v>0</v>
      </c>
      <c r="P15" s="101">
        <v>0</v>
      </c>
      <c r="Q15" s="101">
        <v>0</v>
      </c>
      <c r="R15" s="84">
        <v>0</v>
      </c>
      <c r="S15" s="85">
        <v>0</v>
      </c>
      <c r="T15" s="84">
        <v>0</v>
      </c>
    </row>
    <row r="16" spans="1:20" ht="19.5" customHeight="1">
      <c r="A16" s="83" t="s">
        <v>97</v>
      </c>
      <c r="B16" s="83" t="s">
        <v>98</v>
      </c>
      <c r="C16" s="83" t="s">
        <v>98</v>
      </c>
      <c r="D16" s="83" t="s">
        <v>86</v>
      </c>
      <c r="E16" s="83" t="s">
        <v>100</v>
      </c>
      <c r="F16" s="101">
        <v>338.75</v>
      </c>
      <c r="G16" s="101">
        <v>0</v>
      </c>
      <c r="H16" s="101">
        <v>338.75</v>
      </c>
      <c r="I16" s="101">
        <v>0</v>
      </c>
      <c r="J16" s="84">
        <v>0</v>
      </c>
      <c r="K16" s="85">
        <v>0</v>
      </c>
      <c r="L16" s="101">
        <v>0</v>
      </c>
      <c r="M16" s="84">
        <v>0</v>
      </c>
      <c r="N16" s="85">
        <f t="shared" si="0"/>
        <v>0</v>
      </c>
      <c r="O16" s="101">
        <v>0</v>
      </c>
      <c r="P16" s="101">
        <v>0</v>
      </c>
      <c r="Q16" s="101">
        <v>0</v>
      </c>
      <c r="R16" s="84">
        <v>0</v>
      </c>
      <c r="S16" s="85">
        <v>0</v>
      </c>
      <c r="T16" s="84">
        <v>0</v>
      </c>
    </row>
    <row r="17" spans="1:20" ht="19.5" customHeight="1">
      <c r="A17" s="83" t="s">
        <v>101</v>
      </c>
      <c r="B17" s="83" t="s">
        <v>102</v>
      </c>
      <c r="C17" s="83" t="s">
        <v>85</v>
      </c>
      <c r="D17" s="83" t="s">
        <v>86</v>
      </c>
      <c r="E17" s="83" t="s">
        <v>103</v>
      </c>
      <c r="F17" s="101">
        <v>259.6</v>
      </c>
      <c r="G17" s="101">
        <v>0</v>
      </c>
      <c r="H17" s="101">
        <v>259.6</v>
      </c>
      <c r="I17" s="101">
        <v>0</v>
      </c>
      <c r="J17" s="84">
        <v>0</v>
      </c>
      <c r="K17" s="85">
        <v>0</v>
      </c>
      <c r="L17" s="101">
        <v>0</v>
      </c>
      <c r="M17" s="84">
        <v>0</v>
      </c>
      <c r="N17" s="85">
        <f t="shared" si="0"/>
        <v>0</v>
      </c>
      <c r="O17" s="101">
        <v>0</v>
      </c>
      <c r="P17" s="101">
        <v>0</v>
      </c>
      <c r="Q17" s="101">
        <v>0</v>
      </c>
      <c r="R17" s="84">
        <v>0</v>
      </c>
      <c r="S17" s="85">
        <v>0</v>
      </c>
      <c r="T17" s="84">
        <v>0</v>
      </c>
    </row>
    <row r="18" spans="1:20" ht="19.5" customHeight="1">
      <c r="A18" s="83" t="s">
        <v>101</v>
      </c>
      <c r="B18" s="83" t="s">
        <v>102</v>
      </c>
      <c r="C18" s="83" t="s">
        <v>95</v>
      </c>
      <c r="D18" s="83" t="s">
        <v>86</v>
      </c>
      <c r="E18" s="83" t="s">
        <v>104</v>
      </c>
      <c r="F18" s="101">
        <v>59.8</v>
      </c>
      <c r="G18" s="101">
        <v>0</v>
      </c>
      <c r="H18" s="101">
        <v>59.8</v>
      </c>
      <c r="I18" s="101">
        <v>0</v>
      </c>
      <c r="J18" s="84">
        <v>0</v>
      </c>
      <c r="K18" s="85">
        <v>0</v>
      </c>
      <c r="L18" s="101">
        <v>0</v>
      </c>
      <c r="M18" s="84">
        <v>0</v>
      </c>
      <c r="N18" s="85">
        <f t="shared" si="0"/>
        <v>0</v>
      </c>
      <c r="O18" s="101">
        <v>0</v>
      </c>
      <c r="P18" s="101">
        <v>0</v>
      </c>
      <c r="Q18" s="101">
        <v>0</v>
      </c>
      <c r="R18" s="84">
        <v>0</v>
      </c>
      <c r="S18" s="85">
        <v>0</v>
      </c>
      <c r="T18" s="84">
        <v>0</v>
      </c>
    </row>
    <row r="19" spans="1:20" ht="19.5" customHeight="1">
      <c r="A19" s="83" t="s">
        <v>105</v>
      </c>
      <c r="B19" s="83" t="s">
        <v>88</v>
      </c>
      <c r="C19" s="83" t="s">
        <v>85</v>
      </c>
      <c r="D19" s="83" t="s">
        <v>86</v>
      </c>
      <c r="E19" s="83" t="s">
        <v>106</v>
      </c>
      <c r="F19" s="101">
        <v>346.14</v>
      </c>
      <c r="G19" s="101">
        <v>0</v>
      </c>
      <c r="H19" s="101">
        <v>346.14</v>
      </c>
      <c r="I19" s="101">
        <v>0</v>
      </c>
      <c r="J19" s="84">
        <v>0</v>
      </c>
      <c r="K19" s="85">
        <v>0</v>
      </c>
      <c r="L19" s="101">
        <v>0</v>
      </c>
      <c r="M19" s="84">
        <v>0</v>
      </c>
      <c r="N19" s="85">
        <f t="shared" si="0"/>
        <v>0</v>
      </c>
      <c r="O19" s="101">
        <v>0</v>
      </c>
      <c r="P19" s="101">
        <v>0</v>
      </c>
      <c r="Q19" s="101">
        <v>0</v>
      </c>
      <c r="R19" s="84">
        <v>0</v>
      </c>
      <c r="S19" s="85">
        <v>0</v>
      </c>
      <c r="T19" s="84">
        <v>0</v>
      </c>
    </row>
    <row r="20" spans="1:20" ht="19.5" customHeight="1">
      <c r="A20" s="83" t="s">
        <v>105</v>
      </c>
      <c r="B20" s="83" t="s">
        <v>88</v>
      </c>
      <c r="C20" s="83" t="s">
        <v>95</v>
      </c>
      <c r="D20" s="83" t="s">
        <v>86</v>
      </c>
      <c r="E20" s="83" t="s">
        <v>107</v>
      </c>
      <c r="F20" s="101">
        <v>387.33</v>
      </c>
      <c r="G20" s="101">
        <v>0</v>
      </c>
      <c r="H20" s="101">
        <v>387.33</v>
      </c>
      <c r="I20" s="101">
        <v>0</v>
      </c>
      <c r="J20" s="84">
        <v>0</v>
      </c>
      <c r="K20" s="85">
        <v>0</v>
      </c>
      <c r="L20" s="101">
        <v>0</v>
      </c>
      <c r="M20" s="84">
        <v>0</v>
      </c>
      <c r="N20" s="85">
        <f t="shared" si="0"/>
        <v>0</v>
      </c>
      <c r="O20" s="101">
        <v>0</v>
      </c>
      <c r="P20" s="101">
        <v>0</v>
      </c>
      <c r="Q20" s="101">
        <v>0</v>
      </c>
      <c r="R20" s="84">
        <v>0</v>
      </c>
      <c r="S20" s="85">
        <v>0</v>
      </c>
      <c r="T20" s="84">
        <v>0</v>
      </c>
    </row>
    <row r="21" spans="1:20" ht="19.5" customHeight="1">
      <c r="A21" s="83" t="s">
        <v>38</v>
      </c>
      <c r="B21" s="83" t="s">
        <v>38</v>
      </c>
      <c r="C21" s="83" t="s">
        <v>38</v>
      </c>
      <c r="D21" s="83" t="s">
        <v>38</v>
      </c>
      <c r="E21" s="83" t="s">
        <v>108</v>
      </c>
      <c r="F21" s="101">
        <v>641.2</v>
      </c>
      <c r="G21" s="101">
        <v>0</v>
      </c>
      <c r="H21" s="101">
        <v>641.2</v>
      </c>
      <c r="I21" s="101">
        <v>0</v>
      </c>
      <c r="J21" s="84">
        <v>0</v>
      </c>
      <c r="K21" s="85">
        <v>0</v>
      </c>
      <c r="L21" s="101">
        <v>0</v>
      </c>
      <c r="M21" s="84">
        <v>0</v>
      </c>
      <c r="N21" s="85">
        <f t="shared" si="0"/>
        <v>0</v>
      </c>
      <c r="O21" s="101">
        <v>0</v>
      </c>
      <c r="P21" s="101">
        <v>0</v>
      </c>
      <c r="Q21" s="101">
        <v>0</v>
      </c>
      <c r="R21" s="84">
        <v>0</v>
      </c>
      <c r="S21" s="85">
        <v>0</v>
      </c>
      <c r="T21" s="84">
        <v>0</v>
      </c>
    </row>
    <row r="22" spans="1:20" ht="19.5" customHeight="1">
      <c r="A22" s="83" t="s">
        <v>38</v>
      </c>
      <c r="B22" s="83" t="s">
        <v>38</v>
      </c>
      <c r="C22" s="83" t="s">
        <v>38</v>
      </c>
      <c r="D22" s="83" t="s">
        <v>38</v>
      </c>
      <c r="E22" s="83" t="s">
        <v>109</v>
      </c>
      <c r="F22" s="101">
        <v>641.2</v>
      </c>
      <c r="G22" s="101">
        <v>0</v>
      </c>
      <c r="H22" s="101">
        <v>641.2</v>
      </c>
      <c r="I22" s="101">
        <v>0</v>
      </c>
      <c r="J22" s="84">
        <v>0</v>
      </c>
      <c r="K22" s="85">
        <v>0</v>
      </c>
      <c r="L22" s="101">
        <v>0</v>
      </c>
      <c r="M22" s="84">
        <v>0</v>
      </c>
      <c r="N22" s="85">
        <f t="shared" si="0"/>
        <v>0</v>
      </c>
      <c r="O22" s="101">
        <v>0</v>
      </c>
      <c r="P22" s="101">
        <v>0</v>
      </c>
      <c r="Q22" s="101">
        <v>0</v>
      </c>
      <c r="R22" s="84">
        <v>0</v>
      </c>
      <c r="S22" s="85">
        <v>0</v>
      </c>
      <c r="T22" s="84">
        <v>0</v>
      </c>
    </row>
    <row r="23" spans="1:20" ht="19.5" customHeight="1">
      <c r="A23" s="83" t="s">
        <v>83</v>
      </c>
      <c r="B23" s="83" t="s">
        <v>84</v>
      </c>
      <c r="C23" s="83" t="s">
        <v>95</v>
      </c>
      <c r="D23" s="83" t="s">
        <v>110</v>
      </c>
      <c r="E23" s="83" t="s">
        <v>111</v>
      </c>
      <c r="F23" s="101">
        <v>594.23</v>
      </c>
      <c r="G23" s="101">
        <v>0</v>
      </c>
      <c r="H23" s="101">
        <v>594.23</v>
      </c>
      <c r="I23" s="101">
        <v>0</v>
      </c>
      <c r="J23" s="84">
        <v>0</v>
      </c>
      <c r="K23" s="85">
        <v>0</v>
      </c>
      <c r="L23" s="101">
        <v>0</v>
      </c>
      <c r="M23" s="84">
        <v>0</v>
      </c>
      <c r="N23" s="85">
        <f t="shared" si="0"/>
        <v>0</v>
      </c>
      <c r="O23" s="101">
        <v>0</v>
      </c>
      <c r="P23" s="101">
        <v>0</v>
      </c>
      <c r="Q23" s="101">
        <v>0</v>
      </c>
      <c r="R23" s="84">
        <v>0</v>
      </c>
      <c r="S23" s="85">
        <v>0</v>
      </c>
      <c r="T23" s="84">
        <v>0</v>
      </c>
    </row>
    <row r="24" spans="1:20" ht="19.5" customHeight="1">
      <c r="A24" s="83" t="s">
        <v>94</v>
      </c>
      <c r="B24" s="83" t="s">
        <v>84</v>
      </c>
      <c r="C24" s="83" t="s">
        <v>95</v>
      </c>
      <c r="D24" s="83" t="s">
        <v>110</v>
      </c>
      <c r="E24" s="83" t="s">
        <v>96</v>
      </c>
      <c r="F24" s="101">
        <v>1</v>
      </c>
      <c r="G24" s="101">
        <v>0</v>
      </c>
      <c r="H24" s="101">
        <v>1</v>
      </c>
      <c r="I24" s="101">
        <v>0</v>
      </c>
      <c r="J24" s="84">
        <v>0</v>
      </c>
      <c r="K24" s="85">
        <v>0</v>
      </c>
      <c r="L24" s="101">
        <v>0</v>
      </c>
      <c r="M24" s="84">
        <v>0</v>
      </c>
      <c r="N24" s="85">
        <f t="shared" si="0"/>
        <v>0</v>
      </c>
      <c r="O24" s="101">
        <v>0</v>
      </c>
      <c r="P24" s="101">
        <v>0</v>
      </c>
      <c r="Q24" s="101">
        <v>0</v>
      </c>
      <c r="R24" s="84">
        <v>0</v>
      </c>
      <c r="S24" s="85">
        <v>0</v>
      </c>
      <c r="T24" s="84">
        <v>0</v>
      </c>
    </row>
    <row r="25" spans="1:20" ht="19.5" customHeight="1">
      <c r="A25" s="83" t="s">
        <v>97</v>
      </c>
      <c r="B25" s="83" t="s">
        <v>98</v>
      </c>
      <c r="C25" s="83" t="s">
        <v>98</v>
      </c>
      <c r="D25" s="83" t="s">
        <v>110</v>
      </c>
      <c r="E25" s="83" t="s">
        <v>100</v>
      </c>
      <c r="F25" s="101">
        <v>13.3</v>
      </c>
      <c r="G25" s="101">
        <v>0</v>
      </c>
      <c r="H25" s="101">
        <v>13.3</v>
      </c>
      <c r="I25" s="101">
        <v>0</v>
      </c>
      <c r="J25" s="84">
        <v>0</v>
      </c>
      <c r="K25" s="85">
        <v>0</v>
      </c>
      <c r="L25" s="101">
        <v>0</v>
      </c>
      <c r="M25" s="84">
        <v>0</v>
      </c>
      <c r="N25" s="85">
        <f t="shared" si="0"/>
        <v>0</v>
      </c>
      <c r="O25" s="101">
        <v>0</v>
      </c>
      <c r="P25" s="101">
        <v>0</v>
      </c>
      <c r="Q25" s="101">
        <v>0</v>
      </c>
      <c r="R25" s="84">
        <v>0</v>
      </c>
      <c r="S25" s="85">
        <v>0</v>
      </c>
      <c r="T25" s="84">
        <v>0</v>
      </c>
    </row>
    <row r="26" spans="1:20" ht="19.5" customHeight="1">
      <c r="A26" s="83" t="s">
        <v>101</v>
      </c>
      <c r="B26" s="83" t="s">
        <v>102</v>
      </c>
      <c r="C26" s="83" t="s">
        <v>88</v>
      </c>
      <c r="D26" s="83" t="s">
        <v>110</v>
      </c>
      <c r="E26" s="83" t="s">
        <v>112</v>
      </c>
      <c r="F26" s="101">
        <v>10.09</v>
      </c>
      <c r="G26" s="101">
        <v>0</v>
      </c>
      <c r="H26" s="101">
        <v>10.09</v>
      </c>
      <c r="I26" s="101">
        <v>0</v>
      </c>
      <c r="J26" s="84">
        <v>0</v>
      </c>
      <c r="K26" s="85">
        <v>0</v>
      </c>
      <c r="L26" s="101">
        <v>0</v>
      </c>
      <c r="M26" s="84">
        <v>0</v>
      </c>
      <c r="N26" s="85">
        <f t="shared" si="0"/>
        <v>0</v>
      </c>
      <c r="O26" s="101">
        <v>0</v>
      </c>
      <c r="P26" s="101">
        <v>0</v>
      </c>
      <c r="Q26" s="101">
        <v>0</v>
      </c>
      <c r="R26" s="84">
        <v>0</v>
      </c>
      <c r="S26" s="85">
        <v>0</v>
      </c>
      <c r="T26" s="84">
        <v>0</v>
      </c>
    </row>
    <row r="27" spans="1:20" ht="19.5" customHeight="1">
      <c r="A27" s="83" t="s">
        <v>105</v>
      </c>
      <c r="B27" s="83" t="s">
        <v>88</v>
      </c>
      <c r="C27" s="83" t="s">
        <v>85</v>
      </c>
      <c r="D27" s="83" t="s">
        <v>110</v>
      </c>
      <c r="E27" s="83" t="s">
        <v>106</v>
      </c>
      <c r="F27" s="101">
        <v>13.45</v>
      </c>
      <c r="G27" s="101">
        <v>0</v>
      </c>
      <c r="H27" s="101">
        <v>13.45</v>
      </c>
      <c r="I27" s="101">
        <v>0</v>
      </c>
      <c r="J27" s="84">
        <v>0</v>
      </c>
      <c r="K27" s="85">
        <v>0</v>
      </c>
      <c r="L27" s="101">
        <v>0</v>
      </c>
      <c r="M27" s="84">
        <v>0</v>
      </c>
      <c r="N27" s="85">
        <f t="shared" si="0"/>
        <v>0</v>
      </c>
      <c r="O27" s="101">
        <v>0</v>
      </c>
      <c r="P27" s="101">
        <v>0</v>
      </c>
      <c r="Q27" s="101">
        <v>0</v>
      </c>
      <c r="R27" s="84">
        <v>0</v>
      </c>
      <c r="S27" s="85">
        <v>0</v>
      </c>
      <c r="T27" s="84">
        <v>0</v>
      </c>
    </row>
    <row r="28" spans="1:20" ht="19.5" customHeight="1">
      <c r="A28" s="83" t="s">
        <v>105</v>
      </c>
      <c r="B28" s="83" t="s">
        <v>88</v>
      </c>
      <c r="C28" s="83" t="s">
        <v>95</v>
      </c>
      <c r="D28" s="83" t="s">
        <v>110</v>
      </c>
      <c r="E28" s="83" t="s">
        <v>107</v>
      </c>
      <c r="F28" s="101">
        <v>9.13</v>
      </c>
      <c r="G28" s="101">
        <v>0</v>
      </c>
      <c r="H28" s="101">
        <v>9.13</v>
      </c>
      <c r="I28" s="101">
        <v>0</v>
      </c>
      <c r="J28" s="84">
        <v>0</v>
      </c>
      <c r="K28" s="85">
        <v>0</v>
      </c>
      <c r="L28" s="101">
        <v>0</v>
      </c>
      <c r="M28" s="84">
        <v>0</v>
      </c>
      <c r="N28" s="85">
        <f t="shared" si="0"/>
        <v>0</v>
      </c>
      <c r="O28" s="101">
        <v>0</v>
      </c>
      <c r="P28" s="101">
        <v>0</v>
      </c>
      <c r="Q28" s="101">
        <v>0</v>
      </c>
      <c r="R28" s="84">
        <v>0</v>
      </c>
      <c r="S28" s="85">
        <v>0</v>
      </c>
      <c r="T28" s="84">
        <v>0</v>
      </c>
    </row>
    <row r="29" spans="1:20" ht="19.5" customHeight="1">
      <c r="A29" s="83" t="s">
        <v>38</v>
      </c>
      <c r="B29" s="83" t="s">
        <v>38</v>
      </c>
      <c r="C29" s="83" t="s">
        <v>38</v>
      </c>
      <c r="D29" s="83" t="s">
        <v>38</v>
      </c>
      <c r="E29" s="83" t="s">
        <v>113</v>
      </c>
      <c r="F29" s="101">
        <v>617.09</v>
      </c>
      <c r="G29" s="101">
        <v>0</v>
      </c>
      <c r="H29" s="101">
        <v>617.09</v>
      </c>
      <c r="I29" s="101">
        <v>0</v>
      </c>
      <c r="J29" s="84">
        <v>0</v>
      </c>
      <c r="K29" s="85">
        <v>0</v>
      </c>
      <c r="L29" s="101">
        <v>0</v>
      </c>
      <c r="M29" s="84">
        <v>0</v>
      </c>
      <c r="N29" s="85">
        <f t="shared" si="0"/>
        <v>0</v>
      </c>
      <c r="O29" s="101">
        <v>0</v>
      </c>
      <c r="P29" s="101">
        <v>0</v>
      </c>
      <c r="Q29" s="101">
        <v>0</v>
      </c>
      <c r="R29" s="84">
        <v>0</v>
      </c>
      <c r="S29" s="85">
        <v>0</v>
      </c>
      <c r="T29" s="84">
        <v>0</v>
      </c>
    </row>
    <row r="30" spans="1:20" ht="19.5" customHeight="1">
      <c r="A30" s="83" t="s">
        <v>38</v>
      </c>
      <c r="B30" s="83" t="s">
        <v>38</v>
      </c>
      <c r="C30" s="83" t="s">
        <v>38</v>
      </c>
      <c r="D30" s="83" t="s">
        <v>38</v>
      </c>
      <c r="E30" s="83" t="s">
        <v>114</v>
      </c>
      <c r="F30" s="101">
        <v>214.56</v>
      </c>
      <c r="G30" s="101">
        <v>0</v>
      </c>
      <c r="H30" s="101">
        <v>214.56</v>
      </c>
      <c r="I30" s="101">
        <v>0</v>
      </c>
      <c r="J30" s="84">
        <v>0</v>
      </c>
      <c r="K30" s="85">
        <v>0</v>
      </c>
      <c r="L30" s="101">
        <v>0</v>
      </c>
      <c r="M30" s="84">
        <v>0</v>
      </c>
      <c r="N30" s="85">
        <f t="shared" si="0"/>
        <v>0</v>
      </c>
      <c r="O30" s="101">
        <v>0</v>
      </c>
      <c r="P30" s="101">
        <v>0</v>
      </c>
      <c r="Q30" s="101">
        <v>0</v>
      </c>
      <c r="R30" s="84">
        <v>0</v>
      </c>
      <c r="S30" s="85">
        <v>0</v>
      </c>
      <c r="T30" s="84">
        <v>0</v>
      </c>
    </row>
    <row r="31" spans="1:20" ht="19.5" customHeight="1">
      <c r="A31" s="83" t="s">
        <v>83</v>
      </c>
      <c r="B31" s="83" t="s">
        <v>84</v>
      </c>
      <c r="C31" s="83" t="s">
        <v>92</v>
      </c>
      <c r="D31" s="83" t="s">
        <v>115</v>
      </c>
      <c r="E31" s="83" t="s">
        <v>93</v>
      </c>
      <c r="F31" s="101">
        <v>113.6</v>
      </c>
      <c r="G31" s="101">
        <v>0</v>
      </c>
      <c r="H31" s="101">
        <v>113.6</v>
      </c>
      <c r="I31" s="101">
        <v>0</v>
      </c>
      <c r="J31" s="84">
        <v>0</v>
      </c>
      <c r="K31" s="85">
        <v>0</v>
      </c>
      <c r="L31" s="101">
        <v>0</v>
      </c>
      <c r="M31" s="84">
        <v>0</v>
      </c>
      <c r="N31" s="85">
        <f t="shared" si="0"/>
        <v>0</v>
      </c>
      <c r="O31" s="101">
        <v>0</v>
      </c>
      <c r="P31" s="101">
        <v>0</v>
      </c>
      <c r="Q31" s="101">
        <v>0</v>
      </c>
      <c r="R31" s="84">
        <v>0</v>
      </c>
      <c r="S31" s="85">
        <v>0</v>
      </c>
      <c r="T31" s="84">
        <v>0</v>
      </c>
    </row>
    <row r="32" spans="1:20" ht="19.5" customHeight="1">
      <c r="A32" s="83" t="s">
        <v>83</v>
      </c>
      <c r="B32" s="83" t="s">
        <v>84</v>
      </c>
      <c r="C32" s="83" t="s">
        <v>116</v>
      </c>
      <c r="D32" s="83" t="s">
        <v>115</v>
      </c>
      <c r="E32" s="83" t="s">
        <v>117</v>
      </c>
      <c r="F32" s="101">
        <v>71.28</v>
      </c>
      <c r="G32" s="101">
        <v>0</v>
      </c>
      <c r="H32" s="101">
        <v>71.28</v>
      </c>
      <c r="I32" s="101">
        <v>0</v>
      </c>
      <c r="J32" s="84">
        <v>0</v>
      </c>
      <c r="K32" s="85">
        <v>0</v>
      </c>
      <c r="L32" s="101">
        <v>0</v>
      </c>
      <c r="M32" s="84">
        <v>0</v>
      </c>
      <c r="N32" s="85">
        <f t="shared" si="0"/>
        <v>0</v>
      </c>
      <c r="O32" s="101">
        <v>0</v>
      </c>
      <c r="P32" s="101">
        <v>0</v>
      </c>
      <c r="Q32" s="101">
        <v>0</v>
      </c>
      <c r="R32" s="84">
        <v>0</v>
      </c>
      <c r="S32" s="85">
        <v>0</v>
      </c>
      <c r="T32" s="84">
        <v>0</v>
      </c>
    </row>
    <row r="33" spans="1:20" ht="19.5" customHeight="1">
      <c r="A33" s="83" t="s">
        <v>97</v>
      </c>
      <c r="B33" s="83" t="s">
        <v>98</v>
      </c>
      <c r="C33" s="83" t="s">
        <v>98</v>
      </c>
      <c r="D33" s="83" t="s">
        <v>115</v>
      </c>
      <c r="E33" s="83" t="s">
        <v>100</v>
      </c>
      <c r="F33" s="101">
        <v>5.34</v>
      </c>
      <c r="G33" s="101">
        <v>0</v>
      </c>
      <c r="H33" s="101">
        <v>5.34</v>
      </c>
      <c r="I33" s="101">
        <v>0</v>
      </c>
      <c r="J33" s="84">
        <v>0</v>
      </c>
      <c r="K33" s="85">
        <v>0</v>
      </c>
      <c r="L33" s="101">
        <v>0</v>
      </c>
      <c r="M33" s="84">
        <v>0</v>
      </c>
      <c r="N33" s="85">
        <f t="shared" si="0"/>
        <v>0</v>
      </c>
      <c r="O33" s="101">
        <v>0</v>
      </c>
      <c r="P33" s="101">
        <v>0</v>
      </c>
      <c r="Q33" s="101">
        <v>0</v>
      </c>
      <c r="R33" s="84">
        <v>0</v>
      </c>
      <c r="S33" s="85">
        <v>0</v>
      </c>
      <c r="T33" s="84">
        <v>0</v>
      </c>
    </row>
    <row r="34" spans="1:20" ht="19.5" customHeight="1">
      <c r="A34" s="83" t="s">
        <v>97</v>
      </c>
      <c r="B34" s="83" t="s">
        <v>98</v>
      </c>
      <c r="C34" s="83" t="s">
        <v>92</v>
      </c>
      <c r="D34" s="83" t="s">
        <v>115</v>
      </c>
      <c r="E34" s="83" t="s">
        <v>118</v>
      </c>
      <c r="F34" s="101">
        <v>0.5</v>
      </c>
      <c r="G34" s="101">
        <v>0</v>
      </c>
      <c r="H34" s="101">
        <v>0.5</v>
      </c>
      <c r="I34" s="101">
        <v>0</v>
      </c>
      <c r="J34" s="84">
        <v>0</v>
      </c>
      <c r="K34" s="85">
        <v>0</v>
      </c>
      <c r="L34" s="101">
        <v>0</v>
      </c>
      <c r="M34" s="84">
        <v>0</v>
      </c>
      <c r="N34" s="85">
        <f t="shared" si="0"/>
        <v>0</v>
      </c>
      <c r="O34" s="101">
        <v>0</v>
      </c>
      <c r="P34" s="101">
        <v>0</v>
      </c>
      <c r="Q34" s="101">
        <v>0</v>
      </c>
      <c r="R34" s="84">
        <v>0</v>
      </c>
      <c r="S34" s="85">
        <v>0</v>
      </c>
      <c r="T34" s="84">
        <v>0</v>
      </c>
    </row>
    <row r="35" spans="1:20" ht="19.5" customHeight="1">
      <c r="A35" s="83" t="s">
        <v>101</v>
      </c>
      <c r="B35" s="83" t="s">
        <v>102</v>
      </c>
      <c r="C35" s="83" t="s">
        <v>88</v>
      </c>
      <c r="D35" s="83" t="s">
        <v>115</v>
      </c>
      <c r="E35" s="83" t="s">
        <v>112</v>
      </c>
      <c r="F35" s="101">
        <v>4.5</v>
      </c>
      <c r="G35" s="101">
        <v>0</v>
      </c>
      <c r="H35" s="101">
        <v>4.5</v>
      </c>
      <c r="I35" s="101">
        <v>0</v>
      </c>
      <c r="J35" s="84">
        <v>0</v>
      </c>
      <c r="K35" s="85">
        <v>0</v>
      </c>
      <c r="L35" s="101">
        <v>0</v>
      </c>
      <c r="M35" s="84">
        <v>0</v>
      </c>
      <c r="N35" s="85">
        <f t="shared" si="0"/>
        <v>0</v>
      </c>
      <c r="O35" s="101">
        <v>0</v>
      </c>
      <c r="P35" s="101">
        <v>0</v>
      </c>
      <c r="Q35" s="101">
        <v>0</v>
      </c>
      <c r="R35" s="84">
        <v>0</v>
      </c>
      <c r="S35" s="85">
        <v>0</v>
      </c>
      <c r="T35" s="84">
        <v>0</v>
      </c>
    </row>
    <row r="36" spans="1:20" ht="19.5" customHeight="1">
      <c r="A36" s="83" t="s">
        <v>105</v>
      </c>
      <c r="B36" s="83" t="s">
        <v>88</v>
      </c>
      <c r="C36" s="83" t="s">
        <v>85</v>
      </c>
      <c r="D36" s="83" t="s">
        <v>115</v>
      </c>
      <c r="E36" s="83" t="s">
        <v>106</v>
      </c>
      <c r="F36" s="101">
        <v>13.58</v>
      </c>
      <c r="G36" s="101">
        <v>0</v>
      </c>
      <c r="H36" s="101">
        <v>13.58</v>
      </c>
      <c r="I36" s="101">
        <v>0</v>
      </c>
      <c r="J36" s="84">
        <v>0</v>
      </c>
      <c r="K36" s="85">
        <v>0</v>
      </c>
      <c r="L36" s="101">
        <v>0</v>
      </c>
      <c r="M36" s="84">
        <v>0</v>
      </c>
      <c r="N36" s="85">
        <f t="shared" si="0"/>
        <v>0</v>
      </c>
      <c r="O36" s="101">
        <v>0</v>
      </c>
      <c r="P36" s="101">
        <v>0</v>
      </c>
      <c r="Q36" s="101">
        <v>0</v>
      </c>
      <c r="R36" s="84">
        <v>0</v>
      </c>
      <c r="S36" s="85">
        <v>0</v>
      </c>
      <c r="T36" s="84">
        <v>0</v>
      </c>
    </row>
    <row r="37" spans="1:20" ht="19.5" customHeight="1">
      <c r="A37" s="83" t="s">
        <v>105</v>
      </c>
      <c r="B37" s="83" t="s">
        <v>88</v>
      </c>
      <c r="C37" s="83" t="s">
        <v>95</v>
      </c>
      <c r="D37" s="83" t="s">
        <v>115</v>
      </c>
      <c r="E37" s="83" t="s">
        <v>107</v>
      </c>
      <c r="F37" s="101">
        <v>5.76</v>
      </c>
      <c r="G37" s="101">
        <v>0</v>
      </c>
      <c r="H37" s="101">
        <v>5.76</v>
      </c>
      <c r="I37" s="101">
        <v>0</v>
      </c>
      <c r="J37" s="84">
        <v>0</v>
      </c>
      <c r="K37" s="85">
        <v>0</v>
      </c>
      <c r="L37" s="101">
        <v>0</v>
      </c>
      <c r="M37" s="84">
        <v>0</v>
      </c>
      <c r="N37" s="85">
        <f t="shared" si="0"/>
        <v>0</v>
      </c>
      <c r="O37" s="101">
        <v>0</v>
      </c>
      <c r="P37" s="101">
        <v>0</v>
      </c>
      <c r="Q37" s="101">
        <v>0</v>
      </c>
      <c r="R37" s="84">
        <v>0</v>
      </c>
      <c r="S37" s="85">
        <v>0</v>
      </c>
      <c r="T37" s="84">
        <v>0</v>
      </c>
    </row>
    <row r="38" spans="1:20" ht="19.5" customHeight="1">
      <c r="A38" s="83" t="s">
        <v>38</v>
      </c>
      <c r="B38" s="83" t="s">
        <v>38</v>
      </c>
      <c r="C38" s="83" t="s">
        <v>38</v>
      </c>
      <c r="D38" s="83" t="s">
        <v>38</v>
      </c>
      <c r="E38" s="83" t="s">
        <v>119</v>
      </c>
      <c r="F38" s="101">
        <v>172.31</v>
      </c>
      <c r="G38" s="101">
        <v>0</v>
      </c>
      <c r="H38" s="101">
        <v>172.31</v>
      </c>
      <c r="I38" s="101">
        <v>0</v>
      </c>
      <c r="J38" s="84">
        <v>0</v>
      </c>
      <c r="K38" s="85">
        <v>0</v>
      </c>
      <c r="L38" s="101">
        <v>0</v>
      </c>
      <c r="M38" s="84">
        <v>0</v>
      </c>
      <c r="N38" s="85">
        <f t="shared" si="0"/>
        <v>0</v>
      </c>
      <c r="O38" s="101">
        <v>0</v>
      </c>
      <c r="P38" s="101">
        <v>0</v>
      </c>
      <c r="Q38" s="101">
        <v>0</v>
      </c>
      <c r="R38" s="84">
        <v>0</v>
      </c>
      <c r="S38" s="85">
        <v>0</v>
      </c>
      <c r="T38" s="84">
        <v>0</v>
      </c>
    </row>
    <row r="39" spans="1:20" ht="19.5" customHeight="1">
      <c r="A39" s="83" t="s">
        <v>83</v>
      </c>
      <c r="B39" s="83" t="s">
        <v>84</v>
      </c>
      <c r="C39" s="83" t="s">
        <v>116</v>
      </c>
      <c r="D39" s="83" t="s">
        <v>120</v>
      </c>
      <c r="E39" s="83" t="s">
        <v>117</v>
      </c>
      <c r="F39" s="101">
        <v>101.68</v>
      </c>
      <c r="G39" s="101">
        <v>0</v>
      </c>
      <c r="H39" s="101">
        <v>101.68</v>
      </c>
      <c r="I39" s="101">
        <v>0</v>
      </c>
      <c r="J39" s="84">
        <v>0</v>
      </c>
      <c r="K39" s="85">
        <v>0</v>
      </c>
      <c r="L39" s="101">
        <v>0</v>
      </c>
      <c r="M39" s="84">
        <v>0</v>
      </c>
      <c r="N39" s="85">
        <f t="shared" si="0"/>
        <v>0</v>
      </c>
      <c r="O39" s="101">
        <v>0</v>
      </c>
      <c r="P39" s="101">
        <v>0</v>
      </c>
      <c r="Q39" s="101">
        <v>0</v>
      </c>
      <c r="R39" s="84">
        <v>0</v>
      </c>
      <c r="S39" s="85">
        <v>0</v>
      </c>
      <c r="T39" s="84">
        <v>0</v>
      </c>
    </row>
    <row r="40" spans="1:20" ht="19.5" customHeight="1">
      <c r="A40" s="83" t="s">
        <v>97</v>
      </c>
      <c r="B40" s="83" t="s">
        <v>98</v>
      </c>
      <c r="C40" s="83" t="s">
        <v>98</v>
      </c>
      <c r="D40" s="83" t="s">
        <v>120</v>
      </c>
      <c r="E40" s="83" t="s">
        <v>100</v>
      </c>
      <c r="F40" s="101">
        <v>17.62</v>
      </c>
      <c r="G40" s="101">
        <v>0</v>
      </c>
      <c r="H40" s="101">
        <v>17.62</v>
      </c>
      <c r="I40" s="101">
        <v>0</v>
      </c>
      <c r="J40" s="84">
        <v>0</v>
      </c>
      <c r="K40" s="85">
        <v>0</v>
      </c>
      <c r="L40" s="101">
        <v>0</v>
      </c>
      <c r="M40" s="84">
        <v>0</v>
      </c>
      <c r="N40" s="85">
        <f t="shared" si="0"/>
        <v>0</v>
      </c>
      <c r="O40" s="101">
        <v>0</v>
      </c>
      <c r="P40" s="101">
        <v>0</v>
      </c>
      <c r="Q40" s="101">
        <v>0</v>
      </c>
      <c r="R40" s="84">
        <v>0</v>
      </c>
      <c r="S40" s="85">
        <v>0</v>
      </c>
      <c r="T40" s="84">
        <v>0</v>
      </c>
    </row>
    <row r="41" spans="1:20" ht="19.5" customHeight="1">
      <c r="A41" s="83" t="s">
        <v>97</v>
      </c>
      <c r="B41" s="83" t="s">
        <v>98</v>
      </c>
      <c r="C41" s="83" t="s">
        <v>92</v>
      </c>
      <c r="D41" s="83" t="s">
        <v>120</v>
      </c>
      <c r="E41" s="83" t="s">
        <v>118</v>
      </c>
      <c r="F41" s="101">
        <v>7.05</v>
      </c>
      <c r="G41" s="101">
        <v>0</v>
      </c>
      <c r="H41" s="101">
        <v>7.05</v>
      </c>
      <c r="I41" s="101">
        <v>0</v>
      </c>
      <c r="J41" s="84">
        <v>0</v>
      </c>
      <c r="K41" s="85">
        <v>0</v>
      </c>
      <c r="L41" s="101">
        <v>0</v>
      </c>
      <c r="M41" s="84">
        <v>0</v>
      </c>
      <c r="N41" s="85">
        <f t="shared" si="0"/>
        <v>0</v>
      </c>
      <c r="O41" s="101">
        <v>0</v>
      </c>
      <c r="P41" s="101">
        <v>0</v>
      </c>
      <c r="Q41" s="101">
        <v>0</v>
      </c>
      <c r="R41" s="84">
        <v>0</v>
      </c>
      <c r="S41" s="85">
        <v>0</v>
      </c>
      <c r="T41" s="84">
        <v>0</v>
      </c>
    </row>
    <row r="42" spans="1:20" ht="19.5" customHeight="1">
      <c r="A42" s="83" t="s">
        <v>101</v>
      </c>
      <c r="B42" s="83" t="s">
        <v>102</v>
      </c>
      <c r="C42" s="83" t="s">
        <v>88</v>
      </c>
      <c r="D42" s="83" t="s">
        <v>120</v>
      </c>
      <c r="E42" s="83" t="s">
        <v>112</v>
      </c>
      <c r="F42" s="101">
        <v>12.34</v>
      </c>
      <c r="G42" s="101">
        <v>0</v>
      </c>
      <c r="H42" s="101">
        <v>12.34</v>
      </c>
      <c r="I42" s="101">
        <v>0</v>
      </c>
      <c r="J42" s="84">
        <v>0</v>
      </c>
      <c r="K42" s="85">
        <v>0</v>
      </c>
      <c r="L42" s="101">
        <v>0</v>
      </c>
      <c r="M42" s="84">
        <v>0</v>
      </c>
      <c r="N42" s="85">
        <f t="shared" si="0"/>
        <v>0</v>
      </c>
      <c r="O42" s="101">
        <v>0</v>
      </c>
      <c r="P42" s="101">
        <v>0</v>
      </c>
      <c r="Q42" s="101">
        <v>0</v>
      </c>
      <c r="R42" s="84">
        <v>0</v>
      </c>
      <c r="S42" s="85">
        <v>0</v>
      </c>
      <c r="T42" s="84">
        <v>0</v>
      </c>
    </row>
    <row r="43" spans="1:20" ht="19.5" customHeight="1">
      <c r="A43" s="83" t="s">
        <v>105</v>
      </c>
      <c r="B43" s="83" t="s">
        <v>88</v>
      </c>
      <c r="C43" s="83" t="s">
        <v>85</v>
      </c>
      <c r="D43" s="83" t="s">
        <v>120</v>
      </c>
      <c r="E43" s="83" t="s">
        <v>106</v>
      </c>
      <c r="F43" s="101">
        <v>16.05</v>
      </c>
      <c r="G43" s="101">
        <v>0</v>
      </c>
      <c r="H43" s="101">
        <v>16.05</v>
      </c>
      <c r="I43" s="101">
        <v>0</v>
      </c>
      <c r="J43" s="84">
        <v>0</v>
      </c>
      <c r="K43" s="85">
        <v>0</v>
      </c>
      <c r="L43" s="101">
        <v>0</v>
      </c>
      <c r="M43" s="84">
        <v>0</v>
      </c>
      <c r="N43" s="85">
        <f t="shared" si="0"/>
        <v>0</v>
      </c>
      <c r="O43" s="101">
        <v>0</v>
      </c>
      <c r="P43" s="101">
        <v>0</v>
      </c>
      <c r="Q43" s="101">
        <v>0</v>
      </c>
      <c r="R43" s="84">
        <v>0</v>
      </c>
      <c r="S43" s="85">
        <v>0</v>
      </c>
      <c r="T43" s="84">
        <v>0</v>
      </c>
    </row>
    <row r="44" spans="1:20" ht="19.5" customHeight="1">
      <c r="A44" s="83" t="s">
        <v>105</v>
      </c>
      <c r="B44" s="83" t="s">
        <v>88</v>
      </c>
      <c r="C44" s="83" t="s">
        <v>95</v>
      </c>
      <c r="D44" s="83" t="s">
        <v>120</v>
      </c>
      <c r="E44" s="83" t="s">
        <v>107</v>
      </c>
      <c r="F44" s="101">
        <v>17.57</v>
      </c>
      <c r="G44" s="101">
        <v>0</v>
      </c>
      <c r="H44" s="101">
        <v>17.57</v>
      </c>
      <c r="I44" s="101">
        <v>0</v>
      </c>
      <c r="J44" s="84">
        <v>0</v>
      </c>
      <c r="K44" s="85">
        <v>0</v>
      </c>
      <c r="L44" s="101">
        <v>0</v>
      </c>
      <c r="M44" s="84">
        <v>0</v>
      </c>
      <c r="N44" s="85">
        <f t="shared" si="0"/>
        <v>0</v>
      </c>
      <c r="O44" s="101">
        <v>0</v>
      </c>
      <c r="P44" s="101">
        <v>0</v>
      </c>
      <c r="Q44" s="101">
        <v>0</v>
      </c>
      <c r="R44" s="84">
        <v>0</v>
      </c>
      <c r="S44" s="85">
        <v>0</v>
      </c>
      <c r="T44" s="84">
        <v>0</v>
      </c>
    </row>
    <row r="45" spans="1:20" ht="19.5" customHeight="1">
      <c r="A45" s="83" t="s">
        <v>38</v>
      </c>
      <c r="B45" s="83" t="s">
        <v>38</v>
      </c>
      <c r="C45" s="83" t="s">
        <v>38</v>
      </c>
      <c r="D45" s="83" t="s">
        <v>38</v>
      </c>
      <c r="E45" s="83" t="s">
        <v>121</v>
      </c>
      <c r="F45" s="101">
        <v>230.22</v>
      </c>
      <c r="G45" s="101">
        <v>0</v>
      </c>
      <c r="H45" s="101">
        <v>230.22</v>
      </c>
      <c r="I45" s="101">
        <v>0</v>
      </c>
      <c r="J45" s="84">
        <v>0</v>
      </c>
      <c r="K45" s="85">
        <v>0</v>
      </c>
      <c r="L45" s="101">
        <v>0</v>
      </c>
      <c r="M45" s="84">
        <v>0</v>
      </c>
      <c r="N45" s="85">
        <f t="shared" si="0"/>
        <v>0</v>
      </c>
      <c r="O45" s="101">
        <v>0</v>
      </c>
      <c r="P45" s="101">
        <v>0</v>
      </c>
      <c r="Q45" s="101">
        <v>0</v>
      </c>
      <c r="R45" s="84">
        <v>0</v>
      </c>
      <c r="S45" s="85">
        <v>0</v>
      </c>
      <c r="T45" s="84">
        <v>0</v>
      </c>
    </row>
    <row r="46" spans="1:20" ht="19.5" customHeight="1">
      <c r="A46" s="83" t="s">
        <v>83</v>
      </c>
      <c r="B46" s="83" t="s">
        <v>84</v>
      </c>
      <c r="C46" s="83" t="s">
        <v>92</v>
      </c>
      <c r="D46" s="83" t="s">
        <v>122</v>
      </c>
      <c r="E46" s="83" t="s">
        <v>93</v>
      </c>
      <c r="F46" s="101">
        <v>4</v>
      </c>
      <c r="G46" s="101">
        <v>0</v>
      </c>
      <c r="H46" s="101">
        <v>4</v>
      </c>
      <c r="I46" s="101">
        <v>0</v>
      </c>
      <c r="J46" s="84">
        <v>0</v>
      </c>
      <c r="K46" s="85">
        <v>0</v>
      </c>
      <c r="L46" s="101">
        <v>0</v>
      </c>
      <c r="M46" s="84">
        <v>0</v>
      </c>
      <c r="N46" s="85">
        <f t="shared" si="0"/>
        <v>0</v>
      </c>
      <c r="O46" s="101">
        <v>0</v>
      </c>
      <c r="P46" s="101">
        <v>0</v>
      </c>
      <c r="Q46" s="101">
        <v>0</v>
      </c>
      <c r="R46" s="84">
        <v>0</v>
      </c>
      <c r="S46" s="85">
        <v>0</v>
      </c>
      <c r="T46" s="84">
        <v>0</v>
      </c>
    </row>
    <row r="47" spans="1:20" ht="19.5" customHeight="1">
      <c r="A47" s="83" t="s">
        <v>83</v>
      </c>
      <c r="B47" s="83" t="s">
        <v>84</v>
      </c>
      <c r="C47" s="83" t="s">
        <v>123</v>
      </c>
      <c r="D47" s="83" t="s">
        <v>122</v>
      </c>
      <c r="E47" s="83" t="s">
        <v>124</v>
      </c>
      <c r="F47" s="101">
        <v>33</v>
      </c>
      <c r="G47" s="101">
        <v>0</v>
      </c>
      <c r="H47" s="101">
        <v>33</v>
      </c>
      <c r="I47" s="101">
        <v>0</v>
      </c>
      <c r="J47" s="84">
        <v>0</v>
      </c>
      <c r="K47" s="85">
        <v>0</v>
      </c>
      <c r="L47" s="101">
        <v>0</v>
      </c>
      <c r="M47" s="84">
        <v>0</v>
      </c>
      <c r="N47" s="85">
        <f t="shared" si="0"/>
        <v>0</v>
      </c>
      <c r="O47" s="101">
        <v>0</v>
      </c>
      <c r="P47" s="101">
        <v>0</v>
      </c>
      <c r="Q47" s="101">
        <v>0</v>
      </c>
      <c r="R47" s="84">
        <v>0</v>
      </c>
      <c r="S47" s="85">
        <v>0</v>
      </c>
      <c r="T47" s="84">
        <v>0</v>
      </c>
    </row>
    <row r="48" spans="1:20" ht="19.5" customHeight="1">
      <c r="A48" s="83" t="s">
        <v>94</v>
      </c>
      <c r="B48" s="83" t="s">
        <v>84</v>
      </c>
      <c r="C48" s="83" t="s">
        <v>95</v>
      </c>
      <c r="D48" s="83" t="s">
        <v>122</v>
      </c>
      <c r="E48" s="83" t="s">
        <v>96</v>
      </c>
      <c r="F48" s="101">
        <v>2</v>
      </c>
      <c r="G48" s="101">
        <v>0</v>
      </c>
      <c r="H48" s="101">
        <v>2</v>
      </c>
      <c r="I48" s="101">
        <v>0</v>
      </c>
      <c r="J48" s="84">
        <v>0</v>
      </c>
      <c r="K48" s="85">
        <v>0</v>
      </c>
      <c r="L48" s="101">
        <v>0</v>
      </c>
      <c r="M48" s="84">
        <v>0</v>
      </c>
      <c r="N48" s="85">
        <f t="shared" si="0"/>
        <v>0</v>
      </c>
      <c r="O48" s="101">
        <v>0</v>
      </c>
      <c r="P48" s="101">
        <v>0</v>
      </c>
      <c r="Q48" s="101">
        <v>0</v>
      </c>
      <c r="R48" s="84">
        <v>0</v>
      </c>
      <c r="S48" s="85">
        <v>0</v>
      </c>
      <c r="T48" s="84">
        <v>0</v>
      </c>
    </row>
    <row r="49" spans="1:20" ht="19.5" customHeight="1">
      <c r="A49" s="83" t="s">
        <v>125</v>
      </c>
      <c r="B49" s="83" t="s">
        <v>95</v>
      </c>
      <c r="C49" s="83" t="s">
        <v>85</v>
      </c>
      <c r="D49" s="83" t="s">
        <v>122</v>
      </c>
      <c r="E49" s="83" t="s">
        <v>126</v>
      </c>
      <c r="F49" s="101">
        <v>149.05</v>
      </c>
      <c r="G49" s="101">
        <v>0</v>
      </c>
      <c r="H49" s="101">
        <v>149.05</v>
      </c>
      <c r="I49" s="101">
        <v>0</v>
      </c>
      <c r="J49" s="84">
        <v>0</v>
      </c>
      <c r="K49" s="85">
        <v>0</v>
      </c>
      <c r="L49" s="101">
        <v>0</v>
      </c>
      <c r="M49" s="84">
        <v>0</v>
      </c>
      <c r="N49" s="85">
        <f t="shared" si="0"/>
        <v>0</v>
      </c>
      <c r="O49" s="101">
        <v>0</v>
      </c>
      <c r="P49" s="101">
        <v>0</v>
      </c>
      <c r="Q49" s="101">
        <v>0</v>
      </c>
      <c r="R49" s="84">
        <v>0</v>
      </c>
      <c r="S49" s="85">
        <v>0</v>
      </c>
      <c r="T49" s="84">
        <v>0</v>
      </c>
    </row>
    <row r="50" spans="1:20" ht="19.5" customHeight="1">
      <c r="A50" s="83" t="s">
        <v>97</v>
      </c>
      <c r="B50" s="83" t="s">
        <v>98</v>
      </c>
      <c r="C50" s="83" t="s">
        <v>98</v>
      </c>
      <c r="D50" s="83" t="s">
        <v>122</v>
      </c>
      <c r="E50" s="83" t="s">
        <v>100</v>
      </c>
      <c r="F50" s="101">
        <v>13</v>
      </c>
      <c r="G50" s="101">
        <v>0</v>
      </c>
      <c r="H50" s="101">
        <v>13</v>
      </c>
      <c r="I50" s="101">
        <v>0</v>
      </c>
      <c r="J50" s="84">
        <v>0</v>
      </c>
      <c r="K50" s="85">
        <v>0</v>
      </c>
      <c r="L50" s="101">
        <v>0</v>
      </c>
      <c r="M50" s="84">
        <v>0</v>
      </c>
      <c r="N50" s="85">
        <f t="shared" si="0"/>
        <v>0</v>
      </c>
      <c r="O50" s="101">
        <v>0</v>
      </c>
      <c r="P50" s="101">
        <v>0</v>
      </c>
      <c r="Q50" s="101">
        <v>0</v>
      </c>
      <c r="R50" s="84">
        <v>0</v>
      </c>
      <c r="S50" s="85">
        <v>0</v>
      </c>
      <c r="T50" s="84">
        <v>0</v>
      </c>
    </row>
    <row r="51" spans="1:20" ht="19.5" customHeight="1">
      <c r="A51" s="83" t="s">
        <v>97</v>
      </c>
      <c r="B51" s="83" t="s">
        <v>98</v>
      </c>
      <c r="C51" s="83" t="s">
        <v>92</v>
      </c>
      <c r="D51" s="83" t="s">
        <v>122</v>
      </c>
      <c r="E51" s="83" t="s">
        <v>118</v>
      </c>
      <c r="F51" s="101">
        <v>5.7</v>
      </c>
      <c r="G51" s="101">
        <v>0</v>
      </c>
      <c r="H51" s="101">
        <v>5.7</v>
      </c>
      <c r="I51" s="101">
        <v>0</v>
      </c>
      <c r="J51" s="84">
        <v>0</v>
      </c>
      <c r="K51" s="85">
        <v>0</v>
      </c>
      <c r="L51" s="101">
        <v>0</v>
      </c>
      <c r="M51" s="84">
        <v>0</v>
      </c>
      <c r="N51" s="85">
        <f t="shared" si="0"/>
        <v>0</v>
      </c>
      <c r="O51" s="101">
        <v>0</v>
      </c>
      <c r="P51" s="101">
        <v>0</v>
      </c>
      <c r="Q51" s="101">
        <v>0</v>
      </c>
      <c r="R51" s="84">
        <v>0</v>
      </c>
      <c r="S51" s="85">
        <v>0</v>
      </c>
      <c r="T51" s="84">
        <v>0</v>
      </c>
    </row>
    <row r="52" spans="1:20" ht="19.5" customHeight="1">
      <c r="A52" s="83" t="s">
        <v>101</v>
      </c>
      <c r="B52" s="83" t="s">
        <v>102</v>
      </c>
      <c r="C52" s="83" t="s">
        <v>88</v>
      </c>
      <c r="D52" s="83" t="s">
        <v>122</v>
      </c>
      <c r="E52" s="83" t="s">
        <v>112</v>
      </c>
      <c r="F52" s="101">
        <v>6</v>
      </c>
      <c r="G52" s="101">
        <v>0</v>
      </c>
      <c r="H52" s="101">
        <v>6</v>
      </c>
      <c r="I52" s="101">
        <v>0</v>
      </c>
      <c r="J52" s="84">
        <v>0</v>
      </c>
      <c r="K52" s="85">
        <v>0</v>
      </c>
      <c r="L52" s="101">
        <v>0</v>
      </c>
      <c r="M52" s="84">
        <v>0</v>
      </c>
      <c r="N52" s="85">
        <f t="shared" si="0"/>
        <v>0</v>
      </c>
      <c r="O52" s="101">
        <v>0</v>
      </c>
      <c r="P52" s="101">
        <v>0</v>
      </c>
      <c r="Q52" s="101">
        <v>0</v>
      </c>
      <c r="R52" s="84">
        <v>0</v>
      </c>
      <c r="S52" s="85">
        <v>0</v>
      </c>
      <c r="T52" s="84">
        <v>0</v>
      </c>
    </row>
    <row r="53" spans="1:20" ht="19.5" customHeight="1">
      <c r="A53" s="83" t="s">
        <v>105</v>
      </c>
      <c r="B53" s="83" t="s">
        <v>88</v>
      </c>
      <c r="C53" s="83" t="s">
        <v>85</v>
      </c>
      <c r="D53" s="83" t="s">
        <v>122</v>
      </c>
      <c r="E53" s="83" t="s">
        <v>106</v>
      </c>
      <c r="F53" s="101">
        <v>10</v>
      </c>
      <c r="G53" s="101">
        <v>0</v>
      </c>
      <c r="H53" s="101">
        <v>10</v>
      </c>
      <c r="I53" s="101">
        <v>0</v>
      </c>
      <c r="J53" s="84">
        <v>0</v>
      </c>
      <c r="K53" s="85">
        <v>0</v>
      </c>
      <c r="L53" s="101">
        <v>0</v>
      </c>
      <c r="M53" s="84">
        <v>0</v>
      </c>
      <c r="N53" s="85">
        <f t="shared" si="0"/>
        <v>0</v>
      </c>
      <c r="O53" s="101">
        <v>0</v>
      </c>
      <c r="P53" s="101">
        <v>0</v>
      </c>
      <c r="Q53" s="101">
        <v>0</v>
      </c>
      <c r="R53" s="84">
        <v>0</v>
      </c>
      <c r="S53" s="85">
        <v>0</v>
      </c>
      <c r="T53" s="84">
        <v>0</v>
      </c>
    </row>
    <row r="54" spans="1:20" ht="19.5" customHeight="1">
      <c r="A54" s="83" t="s">
        <v>105</v>
      </c>
      <c r="B54" s="83" t="s">
        <v>88</v>
      </c>
      <c r="C54" s="83" t="s">
        <v>95</v>
      </c>
      <c r="D54" s="83" t="s">
        <v>122</v>
      </c>
      <c r="E54" s="83" t="s">
        <v>107</v>
      </c>
      <c r="F54" s="101">
        <v>7.47</v>
      </c>
      <c r="G54" s="101">
        <v>0</v>
      </c>
      <c r="H54" s="101">
        <v>7.47</v>
      </c>
      <c r="I54" s="101">
        <v>0</v>
      </c>
      <c r="J54" s="84">
        <v>0</v>
      </c>
      <c r="K54" s="85">
        <v>0</v>
      </c>
      <c r="L54" s="101">
        <v>0</v>
      </c>
      <c r="M54" s="84">
        <v>0</v>
      </c>
      <c r="N54" s="85">
        <f t="shared" si="0"/>
        <v>0</v>
      </c>
      <c r="O54" s="101">
        <v>0</v>
      </c>
      <c r="P54" s="101">
        <v>0</v>
      </c>
      <c r="Q54" s="101">
        <v>0</v>
      </c>
      <c r="R54" s="84">
        <v>0</v>
      </c>
      <c r="S54" s="85">
        <v>0</v>
      </c>
      <c r="T54" s="84">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98" bottom="0.98" header="0.51" footer="0.51"/>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4"/>
  <sheetViews>
    <sheetView showGridLines="0" showZeros="0" workbookViewId="0" topLeftCell="A1">
      <selection activeCell="E20" sqref="E20"/>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6"/>
      <c r="B1" s="176"/>
      <c r="C1" s="176"/>
      <c r="D1" s="176"/>
      <c r="E1" s="176"/>
      <c r="F1" s="176"/>
      <c r="G1" s="176"/>
      <c r="H1" s="176"/>
      <c r="I1" s="176"/>
      <c r="J1" s="189" t="s">
        <v>127</v>
      </c>
    </row>
    <row r="2" spans="1:10" ht="19.5" customHeight="1">
      <c r="A2" s="64" t="s">
        <v>128</v>
      </c>
      <c r="B2" s="64"/>
      <c r="C2" s="64"/>
      <c r="D2" s="64"/>
      <c r="E2" s="64"/>
      <c r="F2" s="64"/>
      <c r="G2" s="64"/>
      <c r="H2" s="64"/>
      <c r="I2" s="64"/>
      <c r="J2" s="64"/>
    </row>
    <row r="3" spans="1:10" ht="19.5" customHeight="1">
      <c r="A3" s="146" t="s">
        <v>0</v>
      </c>
      <c r="B3" s="146"/>
      <c r="C3" s="146"/>
      <c r="D3" s="146"/>
      <c r="E3" s="146"/>
      <c r="F3" s="177"/>
      <c r="G3" s="177"/>
      <c r="H3" s="177"/>
      <c r="I3" s="177"/>
      <c r="J3" s="67" t="s">
        <v>5</v>
      </c>
    </row>
    <row r="4" spans="1:10" ht="19.5" customHeight="1">
      <c r="A4" s="147" t="s">
        <v>57</v>
      </c>
      <c r="B4" s="149"/>
      <c r="C4" s="149"/>
      <c r="D4" s="149"/>
      <c r="E4" s="148"/>
      <c r="F4" s="178" t="s">
        <v>58</v>
      </c>
      <c r="G4" s="179" t="s">
        <v>129</v>
      </c>
      <c r="H4" s="180" t="s">
        <v>130</v>
      </c>
      <c r="I4" s="180" t="s">
        <v>131</v>
      </c>
      <c r="J4" s="185" t="s">
        <v>132</v>
      </c>
    </row>
    <row r="5" spans="1:10" ht="19.5" customHeight="1">
      <c r="A5" s="147" t="s">
        <v>68</v>
      </c>
      <c r="B5" s="149"/>
      <c r="C5" s="148"/>
      <c r="D5" s="181" t="s">
        <v>69</v>
      </c>
      <c r="E5" s="182" t="s">
        <v>133</v>
      </c>
      <c r="F5" s="179"/>
      <c r="G5" s="179"/>
      <c r="H5" s="180"/>
      <c r="I5" s="180"/>
      <c r="J5" s="185"/>
    </row>
    <row r="6" spans="1:10" ht="15" customHeight="1">
      <c r="A6" s="183" t="s">
        <v>78</v>
      </c>
      <c r="B6" s="183" t="s">
        <v>79</v>
      </c>
      <c r="C6" s="184" t="s">
        <v>80</v>
      </c>
      <c r="D6" s="185"/>
      <c r="E6" s="186"/>
      <c r="F6" s="179"/>
      <c r="G6" s="179"/>
      <c r="H6" s="180"/>
      <c r="I6" s="180"/>
      <c r="J6" s="185"/>
    </row>
    <row r="7" spans="1:10" ht="19.5" customHeight="1">
      <c r="A7" s="187" t="s">
        <v>38</v>
      </c>
      <c r="B7" s="187" t="s">
        <v>38</v>
      </c>
      <c r="C7" s="187" t="s">
        <v>38</v>
      </c>
      <c r="D7" s="188" t="s">
        <v>38</v>
      </c>
      <c r="E7" s="188" t="s">
        <v>58</v>
      </c>
      <c r="F7" s="165">
        <f aca="true" t="shared" si="0" ref="F7:F54">SUM(G7:J7)</f>
        <v>16403.239999999998</v>
      </c>
      <c r="G7" s="165">
        <v>6610.4</v>
      </c>
      <c r="H7" s="165">
        <v>9792.84</v>
      </c>
      <c r="I7" s="165">
        <v>0</v>
      </c>
      <c r="J7" s="190">
        <v>0</v>
      </c>
    </row>
    <row r="8" spans="1:10" ht="19.5" customHeight="1">
      <c r="A8" s="187" t="s">
        <v>38</v>
      </c>
      <c r="B8" s="187" t="s">
        <v>38</v>
      </c>
      <c r="C8" s="187" t="s">
        <v>38</v>
      </c>
      <c r="D8" s="188" t="s">
        <v>38</v>
      </c>
      <c r="E8" s="188" t="s">
        <v>81</v>
      </c>
      <c r="F8" s="165">
        <f t="shared" si="0"/>
        <v>15144.95</v>
      </c>
      <c r="G8" s="165">
        <v>5931.71</v>
      </c>
      <c r="H8" s="165">
        <v>9213.24</v>
      </c>
      <c r="I8" s="165">
        <v>0</v>
      </c>
      <c r="J8" s="190">
        <v>0</v>
      </c>
    </row>
    <row r="9" spans="1:10" ht="19.5" customHeight="1">
      <c r="A9" s="187" t="s">
        <v>38</v>
      </c>
      <c r="B9" s="187" t="s">
        <v>38</v>
      </c>
      <c r="C9" s="187" t="s">
        <v>38</v>
      </c>
      <c r="D9" s="188" t="s">
        <v>38</v>
      </c>
      <c r="E9" s="188" t="s">
        <v>82</v>
      </c>
      <c r="F9" s="165">
        <f t="shared" si="0"/>
        <v>15144.95</v>
      </c>
      <c r="G9" s="165">
        <v>5931.71</v>
      </c>
      <c r="H9" s="165">
        <v>9213.24</v>
      </c>
      <c r="I9" s="165">
        <v>0</v>
      </c>
      <c r="J9" s="190">
        <v>0</v>
      </c>
    </row>
    <row r="10" spans="1:10" ht="19.5" customHeight="1">
      <c r="A10" s="187" t="s">
        <v>83</v>
      </c>
      <c r="B10" s="187" t="s">
        <v>84</v>
      </c>
      <c r="C10" s="187" t="s">
        <v>85</v>
      </c>
      <c r="D10" s="188" t="s">
        <v>86</v>
      </c>
      <c r="E10" s="188" t="s">
        <v>87</v>
      </c>
      <c r="F10" s="165">
        <f t="shared" si="0"/>
        <v>4199.95</v>
      </c>
      <c r="G10" s="165">
        <v>4199.95</v>
      </c>
      <c r="H10" s="165">
        <v>0</v>
      </c>
      <c r="I10" s="165">
        <v>0</v>
      </c>
      <c r="J10" s="190">
        <v>0</v>
      </c>
    </row>
    <row r="11" spans="1:10" ht="19.5" customHeight="1">
      <c r="A11" s="187" t="s">
        <v>83</v>
      </c>
      <c r="B11" s="187" t="s">
        <v>84</v>
      </c>
      <c r="C11" s="187" t="s">
        <v>88</v>
      </c>
      <c r="D11" s="188" t="s">
        <v>86</v>
      </c>
      <c r="E11" s="188" t="s">
        <v>89</v>
      </c>
      <c r="F11" s="165">
        <f t="shared" si="0"/>
        <v>1112.58</v>
      </c>
      <c r="G11" s="165">
        <v>40</v>
      </c>
      <c r="H11" s="165">
        <v>1072.58</v>
      </c>
      <c r="I11" s="165">
        <v>0</v>
      </c>
      <c r="J11" s="190">
        <v>0</v>
      </c>
    </row>
    <row r="12" spans="1:10" ht="19.5" customHeight="1">
      <c r="A12" s="187" t="s">
        <v>83</v>
      </c>
      <c r="B12" s="187" t="s">
        <v>84</v>
      </c>
      <c r="C12" s="187" t="s">
        <v>90</v>
      </c>
      <c r="D12" s="188" t="s">
        <v>86</v>
      </c>
      <c r="E12" s="188" t="s">
        <v>91</v>
      </c>
      <c r="F12" s="165">
        <f t="shared" si="0"/>
        <v>786.24</v>
      </c>
      <c r="G12" s="165">
        <v>0</v>
      </c>
      <c r="H12" s="165">
        <v>786.24</v>
      </c>
      <c r="I12" s="165">
        <v>0</v>
      </c>
      <c r="J12" s="190">
        <v>0</v>
      </c>
    </row>
    <row r="13" spans="1:10" ht="19.5" customHeight="1">
      <c r="A13" s="187" t="s">
        <v>83</v>
      </c>
      <c r="B13" s="187" t="s">
        <v>84</v>
      </c>
      <c r="C13" s="187" t="s">
        <v>92</v>
      </c>
      <c r="D13" s="188" t="s">
        <v>86</v>
      </c>
      <c r="E13" s="188" t="s">
        <v>93</v>
      </c>
      <c r="F13" s="165">
        <f t="shared" si="0"/>
        <v>7354.42</v>
      </c>
      <c r="G13" s="165">
        <v>0</v>
      </c>
      <c r="H13" s="165">
        <v>7354.42</v>
      </c>
      <c r="I13" s="165">
        <v>0</v>
      </c>
      <c r="J13" s="190">
        <v>0</v>
      </c>
    </row>
    <row r="14" spans="1:10" ht="19.5" customHeight="1">
      <c r="A14" s="187" t="s">
        <v>94</v>
      </c>
      <c r="B14" s="187" t="s">
        <v>84</v>
      </c>
      <c r="C14" s="187" t="s">
        <v>95</v>
      </c>
      <c r="D14" s="188" t="s">
        <v>86</v>
      </c>
      <c r="E14" s="188" t="s">
        <v>96</v>
      </c>
      <c r="F14" s="165">
        <f t="shared" si="0"/>
        <v>260</v>
      </c>
      <c r="G14" s="165">
        <v>260</v>
      </c>
      <c r="H14" s="165">
        <v>0</v>
      </c>
      <c r="I14" s="165">
        <v>0</v>
      </c>
      <c r="J14" s="190">
        <v>0</v>
      </c>
    </row>
    <row r="15" spans="1:10" ht="19.5" customHeight="1">
      <c r="A15" s="187" t="s">
        <v>97</v>
      </c>
      <c r="B15" s="187" t="s">
        <v>98</v>
      </c>
      <c r="C15" s="187" t="s">
        <v>85</v>
      </c>
      <c r="D15" s="188" t="s">
        <v>86</v>
      </c>
      <c r="E15" s="188" t="s">
        <v>99</v>
      </c>
      <c r="F15" s="165">
        <f t="shared" si="0"/>
        <v>40.14</v>
      </c>
      <c r="G15" s="165">
        <v>40.14</v>
      </c>
      <c r="H15" s="165">
        <v>0</v>
      </c>
      <c r="I15" s="165">
        <v>0</v>
      </c>
      <c r="J15" s="190">
        <v>0</v>
      </c>
    </row>
    <row r="16" spans="1:10" ht="19.5" customHeight="1">
      <c r="A16" s="187" t="s">
        <v>97</v>
      </c>
      <c r="B16" s="187" t="s">
        <v>98</v>
      </c>
      <c r="C16" s="187" t="s">
        <v>98</v>
      </c>
      <c r="D16" s="188" t="s">
        <v>86</v>
      </c>
      <c r="E16" s="188" t="s">
        <v>100</v>
      </c>
      <c r="F16" s="165">
        <f t="shared" si="0"/>
        <v>338.75</v>
      </c>
      <c r="G16" s="165">
        <v>338.75</v>
      </c>
      <c r="H16" s="165">
        <v>0</v>
      </c>
      <c r="I16" s="165">
        <v>0</v>
      </c>
      <c r="J16" s="190">
        <v>0</v>
      </c>
    </row>
    <row r="17" spans="1:10" ht="19.5" customHeight="1">
      <c r="A17" s="187" t="s">
        <v>101</v>
      </c>
      <c r="B17" s="187" t="s">
        <v>102</v>
      </c>
      <c r="C17" s="187" t="s">
        <v>85</v>
      </c>
      <c r="D17" s="188" t="s">
        <v>86</v>
      </c>
      <c r="E17" s="188" t="s">
        <v>103</v>
      </c>
      <c r="F17" s="165">
        <f t="shared" si="0"/>
        <v>259.6</v>
      </c>
      <c r="G17" s="165">
        <v>259.6</v>
      </c>
      <c r="H17" s="165">
        <v>0</v>
      </c>
      <c r="I17" s="165">
        <v>0</v>
      </c>
      <c r="J17" s="190">
        <v>0</v>
      </c>
    </row>
    <row r="18" spans="1:10" ht="19.5" customHeight="1">
      <c r="A18" s="187" t="s">
        <v>101</v>
      </c>
      <c r="B18" s="187" t="s">
        <v>102</v>
      </c>
      <c r="C18" s="187" t="s">
        <v>95</v>
      </c>
      <c r="D18" s="188" t="s">
        <v>86</v>
      </c>
      <c r="E18" s="188" t="s">
        <v>104</v>
      </c>
      <c r="F18" s="165">
        <f t="shared" si="0"/>
        <v>59.8</v>
      </c>
      <c r="G18" s="165">
        <v>59.8</v>
      </c>
      <c r="H18" s="165">
        <v>0</v>
      </c>
      <c r="I18" s="165">
        <v>0</v>
      </c>
      <c r="J18" s="190">
        <v>0</v>
      </c>
    </row>
    <row r="19" spans="1:10" ht="19.5" customHeight="1">
      <c r="A19" s="187" t="s">
        <v>105</v>
      </c>
      <c r="B19" s="187" t="s">
        <v>88</v>
      </c>
      <c r="C19" s="187" t="s">
        <v>85</v>
      </c>
      <c r="D19" s="188" t="s">
        <v>86</v>
      </c>
      <c r="E19" s="188" t="s">
        <v>106</v>
      </c>
      <c r="F19" s="165">
        <f t="shared" si="0"/>
        <v>346.14</v>
      </c>
      <c r="G19" s="165">
        <v>346.14</v>
      </c>
      <c r="H19" s="165">
        <v>0</v>
      </c>
      <c r="I19" s="165">
        <v>0</v>
      </c>
      <c r="J19" s="190">
        <v>0</v>
      </c>
    </row>
    <row r="20" spans="1:10" ht="19.5" customHeight="1">
      <c r="A20" s="187" t="s">
        <v>105</v>
      </c>
      <c r="B20" s="187" t="s">
        <v>88</v>
      </c>
      <c r="C20" s="187" t="s">
        <v>95</v>
      </c>
      <c r="D20" s="188" t="s">
        <v>86</v>
      </c>
      <c r="E20" s="188" t="s">
        <v>107</v>
      </c>
      <c r="F20" s="165">
        <f t="shared" si="0"/>
        <v>387.33</v>
      </c>
      <c r="G20" s="165">
        <v>387.33</v>
      </c>
      <c r="H20" s="165">
        <v>0</v>
      </c>
      <c r="I20" s="165">
        <v>0</v>
      </c>
      <c r="J20" s="190">
        <v>0</v>
      </c>
    </row>
    <row r="21" spans="1:10" ht="19.5" customHeight="1">
      <c r="A21" s="187" t="s">
        <v>38</v>
      </c>
      <c r="B21" s="187" t="s">
        <v>38</v>
      </c>
      <c r="C21" s="187" t="s">
        <v>38</v>
      </c>
      <c r="D21" s="188" t="s">
        <v>38</v>
      </c>
      <c r="E21" s="188" t="s">
        <v>108</v>
      </c>
      <c r="F21" s="165">
        <f t="shared" si="0"/>
        <v>641.2</v>
      </c>
      <c r="G21" s="165">
        <v>209.2</v>
      </c>
      <c r="H21" s="165">
        <v>432</v>
      </c>
      <c r="I21" s="165">
        <v>0</v>
      </c>
      <c r="J21" s="190">
        <v>0</v>
      </c>
    </row>
    <row r="22" spans="1:10" ht="19.5" customHeight="1">
      <c r="A22" s="187" t="s">
        <v>38</v>
      </c>
      <c r="B22" s="187" t="s">
        <v>38</v>
      </c>
      <c r="C22" s="187" t="s">
        <v>38</v>
      </c>
      <c r="D22" s="188" t="s">
        <v>38</v>
      </c>
      <c r="E22" s="188" t="s">
        <v>109</v>
      </c>
      <c r="F22" s="165">
        <f t="shared" si="0"/>
        <v>641.2</v>
      </c>
      <c r="G22" s="165">
        <v>209.2</v>
      </c>
      <c r="H22" s="165">
        <v>432</v>
      </c>
      <c r="I22" s="165">
        <v>0</v>
      </c>
      <c r="J22" s="190">
        <v>0</v>
      </c>
    </row>
    <row r="23" spans="1:10" ht="19.5" customHeight="1">
      <c r="A23" s="187" t="s">
        <v>83</v>
      </c>
      <c r="B23" s="187" t="s">
        <v>84</v>
      </c>
      <c r="C23" s="187" t="s">
        <v>95</v>
      </c>
      <c r="D23" s="188" t="s">
        <v>110</v>
      </c>
      <c r="E23" s="188" t="s">
        <v>111</v>
      </c>
      <c r="F23" s="165">
        <f t="shared" si="0"/>
        <v>594.23</v>
      </c>
      <c r="G23" s="165">
        <v>162.23</v>
      </c>
      <c r="H23" s="165">
        <v>432</v>
      </c>
      <c r="I23" s="165">
        <v>0</v>
      </c>
      <c r="J23" s="190">
        <v>0</v>
      </c>
    </row>
    <row r="24" spans="1:10" ht="19.5" customHeight="1">
      <c r="A24" s="187" t="s">
        <v>94</v>
      </c>
      <c r="B24" s="187" t="s">
        <v>84</v>
      </c>
      <c r="C24" s="187" t="s">
        <v>95</v>
      </c>
      <c r="D24" s="188" t="s">
        <v>110</v>
      </c>
      <c r="E24" s="188" t="s">
        <v>96</v>
      </c>
      <c r="F24" s="165">
        <f t="shared" si="0"/>
        <v>1</v>
      </c>
      <c r="G24" s="165">
        <v>1</v>
      </c>
      <c r="H24" s="165">
        <v>0</v>
      </c>
      <c r="I24" s="165">
        <v>0</v>
      </c>
      <c r="J24" s="190">
        <v>0</v>
      </c>
    </row>
    <row r="25" spans="1:10" ht="19.5" customHeight="1">
      <c r="A25" s="187" t="s">
        <v>97</v>
      </c>
      <c r="B25" s="187" t="s">
        <v>98</v>
      </c>
      <c r="C25" s="187" t="s">
        <v>98</v>
      </c>
      <c r="D25" s="188" t="s">
        <v>110</v>
      </c>
      <c r="E25" s="188" t="s">
        <v>100</v>
      </c>
      <c r="F25" s="165">
        <f t="shared" si="0"/>
        <v>13.3</v>
      </c>
      <c r="G25" s="165">
        <v>13.3</v>
      </c>
      <c r="H25" s="165">
        <v>0</v>
      </c>
      <c r="I25" s="165">
        <v>0</v>
      </c>
      <c r="J25" s="190">
        <v>0</v>
      </c>
    </row>
    <row r="26" spans="1:10" ht="19.5" customHeight="1">
      <c r="A26" s="187" t="s">
        <v>101</v>
      </c>
      <c r="B26" s="187" t="s">
        <v>102</v>
      </c>
      <c r="C26" s="187" t="s">
        <v>88</v>
      </c>
      <c r="D26" s="188" t="s">
        <v>110</v>
      </c>
      <c r="E26" s="188" t="s">
        <v>112</v>
      </c>
      <c r="F26" s="165">
        <f t="shared" si="0"/>
        <v>10.09</v>
      </c>
      <c r="G26" s="165">
        <v>10.09</v>
      </c>
      <c r="H26" s="165">
        <v>0</v>
      </c>
      <c r="I26" s="165">
        <v>0</v>
      </c>
      <c r="J26" s="190">
        <v>0</v>
      </c>
    </row>
    <row r="27" spans="1:10" ht="19.5" customHeight="1">
      <c r="A27" s="187" t="s">
        <v>105</v>
      </c>
      <c r="B27" s="187" t="s">
        <v>88</v>
      </c>
      <c r="C27" s="187" t="s">
        <v>85</v>
      </c>
      <c r="D27" s="188" t="s">
        <v>110</v>
      </c>
      <c r="E27" s="188" t="s">
        <v>106</v>
      </c>
      <c r="F27" s="165">
        <f t="shared" si="0"/>
        <v>13.45</v>
      </c>
      <c r="G27" s="165">
        <v>13.45</v>
      </c>
      <c r="H27" s="165">
        <v>0</v>
      </c>
      <c r="I27" s="165">
        <v>0</v>
      </c>
      <c r="J27" s="190">
        <v>0</v>
      </c>
    </row>
    <row r="28" spans="1:10" ht="19.5" customHeight="1">
      <c r="A28" s="187" t="s">
        <v>105</v>
      </c>
      <c r="B28" s="187" t="s">
        <v>88</v>
      </c>
      <c r="C28" s="187" t="s">
        <v>95</v>
      </c>
      <c r="D28" s="188" t="s">
        <v>110</v>
      </c>
      <c r="E28" s="188" t="s">
        <v>107</v>
      </c>
      <c r="F28" s="165">
        <f t="shared" si="0"/>
        <v>9.13</v>
      </c>
      <c r="G28" s="165">
        <v>9.13</v>
      </c>
      <c r="H28" s="165">
        <v>0</v>
      </c>
      <c r="I28" s="165">
        <v>0</v>
      </c>
      <c r="J28" s="190">
        <v>0</v>
      </c>
    </row>
    <row r="29" spans="1:10" ht="19.5" customHeight="1">
      <c r="A29" s="187" t="s">
        <v>38</v>
      </c>
      <c r="B29" s="187" t="s">
        <v>38</v>
      </c>
      <c r="C29" s="187" t="s">
        <v>38</v>
      </c>
      <c r="D29" s="188" t="s">
        <v>38</v>
      </c>
      <c r="E29" s="188" t="s">
        <v>113</v>
      </c>
      <c r="F29" s="165">
        <f t="shared" si="0"/>
        <v>617.09</v>
      </c>
      <c r="G29" s="165">
        <v>469.49</v>
      </c>
      <c r="H29" s="165">
        <v>147.6</v>
      </c>
      <c r="I29" s="165">
        <v>0</v>
      </c>
      <c r="J29" s="190">
        <v>0</v>
      </c>
    </row>
    <row r="30" spans="1:10" ht="19.5" customHeight="1">
      <c r="A30" s="187" t="s">
        <v>38</v>
      </c>
      <c r="B30" s="187" t="s">
        <v>38</v>
      </c>
      <c r="C30" s="187" t="s">
        <v>38</v>
      </c>
      <c r="D30" s="188" t="s">
        <v>38</v>
      </c>
      <c r="E30" s="188" t="s">
        <v>114</v>
      </c>
      <c r="F30" s="165">
        <f t="shared" si="0"/>
        <v>214.56</v>
      </c>
      <c r="G30" s="165">
        <v>100.96</v>
      </c>
      <c r="H30" s="165">
        <v>113.6</v>
      </c>
      <c r="I30" s="165">
        <v>0</v>
      </c>
      <c r="J30" s="190">
        <v>0</v>
      </c>
    </row>
    <row r="31" spans="1:10" ht="19.5" customHeight="1">
      <c r="A31" s="187" t="s">
        <v>83</v>
      </c>
      <c r="B31" s="187" t="s">
        <v>84</v>
      </c>
      <c r="C31" s="187" t="s">
        <v>92</v>
      </c>
      <c r="D31" s="188" t="s">
        <v>115</v>
      </c>
      <c r="E31" s="188" t="s">
        <v>93</v>
      </c>
      <c r="F31" s="165">
        <f t="shared" si="0"/>
        <v>113.6</v>
      </c>
      <c r="G31" s="165">
        <v>0</v>
      </c>
      <c r="H31" s="165">
        <v>113.6</v>
      </c>
      <c r="I31" s="165">
        <v>0</v>
      </c>
      <c r="J31" s="190">
        <v>0</v>
      </c>
    </row>
    <row r="32" spans="1:10" ht="19.5" customHeight="1">
      <c r="A32" s="187" t="s">
        <v>83</v>
      </c>
      <c r="B32" s="187" t="s">
        <v>84</v>
      </c>
      <c r="C32" s="187" t="s">
        <v>116</v>
      </c>
      <c r="D32" s="188" t="s">
        <v>115</v>
      </c>
      <c r="E32" s="188" t="s">
        <v>117</v>
      </c>
      <c r="F32" s="165">
        <f t="shared" si="0"/>
        <v>71.28</v>
      </c>
      <c r="G32" s="165">
        <v>71.28</v>
      </c>
      <c r="H32" s="165">
        <v>0</v>
      </c>
      <c r="I32" s="165">
        <v>0</v>
      </c>
      <c r="J32" s="190">
        <v>0</v>
      </c>
    </row>
    <row r="33" spans="1:10" ht="19.5" customHeight="1">
      <c r="A33" s="187" t="s">
        <v>97</v>
      </c>
      <c r="B33" s="187" t="s">
        <v>98</v>
      </c>
      <c r="C33" s="187" t="s">
        <v>98</v>
      </c>
      <c r="D33" s="188" t="s">
        <v>115</v>
      </c>
      <c r="E33" s="188" t="s">
        <v>100</v>
      </c>
      <c r="F33" s="165">
        <f t="shared" si="0"/>
        <v>5.34</v>
      </c>
      <c r="G33" s="165">
        <v>5.34</v>
      </c>
      <c r="H33" s="165">
        <v>0</v>
      </c>
      <c r="I33" s="165">
        <v>0</v>
      </c>
      <c r="J33" s="190">
        <v>0</v>
      </c>
    </row>
    <row r="34" spans="1:10" ht="19.5" customHeight="1">
      <c r="A34" s="187" t="s">
        <v>97</v>
      </c>
      <c r="B34" s="187" t="s">
        <v>98</v>
      </c>
      <c r="C34" s="187" t="s">
        <v>92</v>
      </c>
      <c r="D34" s="188" t="s">
        <v>115</v>
      </c>
      <c r="E34" s="188" t="s">
        <v>118</v>
      </c>
      <c r="F34" s="165">
        <f t="shared" si="0"/>
        <v>0.5</v>
      </c>
      <c r="G34" s="165">
        <v>0.5</v>
      </c>
      <c r="H34" s="165">
        <v>0</v>
      </c>
      <c r="I34" s="165">
        <v>0</v>
      </c>
      <c r="J34" s="190">
        <v>0</v>
      </c>
    </row>
    <row r="35" spans="1:10" ht="19.5" customHeight="1">
      <c r="A35" s="187" t="s">
        <v>101</v>
      </c>
      <c r="B35" s="187" t="s">
        <v>102</v>
      </c>
      <c r="C35" s="187" t="s">
        <v>88</v>
      </c>
      <c r="D35" s="188" t="s">
        <v>115</v>
      </c>
      <c r="E35" s="188" t="s">
        <v>112</v>
      </c>
      <c r="F35" s="165">
        <f t="shared" si="0"/>
        <v>4.5</v>
      </c>
      <c r="G35" s="165">
        <v>4.5</v>
      </c>
      <c r="H35" s="165">
        <v>0</v>
      </c>
      <c r="I35" s="165">
        <v>0</v>
      </c>
      <c r="J35" s="190">
        <v>0</v>
      </c>
    </row>
    <row r="36" spans="1:10" ht="19.5" customHeight="1">
      <c r="A36" s="187" t="s">
        <v>105</v>
      </c>
      <c r="B36" s="187" t="s">
        <v>88</v>
      </c>
      <c r="C36" s="187" t="s">
        <v>85</v>
      </c>
      <c r="D36" s="188" t="s">
        <v>115</v>
      </c>
      <c r="E36" s="188" t="s">
        <v>106</v>
      </c>
      <c r="F36" s="165">
        <f t="shared" si="0"/>
        <v>13.58</v>
      </c>
      <c r="G36" s="165">
        <v>13.58</v>
      </c>
      <c r="H36" s="165">
        <v>0</v>
      </c>
      <c r="I36" s="165">
        <v>0</v>
      </c>
      <c r="J36" s="190">
        <v>0</v>
      </c>
    </row>
    <row r="37" spans="1:10" ht="19.5" customHeight="1">
      <c r="A37" s="187" t="s">
        <v>105</v>
      </c>
      <c r="B37" s="187" t="s">
        <v>88</v>
      </c>
      <c r="C37" s="187" t="s">
        <v>95</v>
      </c>
      <c r="D37" s="188" t="s">
        <v>115</v>
      </c>
      <c r="E37" s="188" t="s">
        <v>107</v>
      </c>
      <c r="F37" s="165">
        <f t="shared" si="0"/>
        <v>5.76</v>
      </c>
      <c r="G37" s="165">
        <v>5.76</v>
      </c>
      <c r="H37" s="165">
        <v>0</v>
      </c>
      <c r="I37" s="165">
        <v>0</v>
      </c>
      <c r="J37" s="190">
        <v>0</v>
      </c>
    </row>
    <row r="38" spans="1:10" ht="19.5" customHeight="1">
      <c r="A38" s="187" t="s">
        <v>38</v>
      </c>
      <c r="B38" s="187" t="s">
        <v>38</v>
      </c>
      <c r="C38" s="187" t="s">
        <v>38</v>
      </c>
      <c r="D38" s="188" t="s">
        <v>38</v>
      </c>
      <c r="E38" s="188" t="s">
        <v>119</v>
      </c>
      <c r="F38" s="165">
        <f t="shared" si="0"/>
        <v>172.31</v>
      </c>
      <c r="G38" s="165">
        <v>172.31</v>
      </c>
      <c r="H38" s="165">
        <v>0</v>
      </c>
      <c r="I38" s="165">
        <v>0</v>
      </c>
      <c r="J38" s="190">
        <v>0</v>
      </c>
    </row>
    <row r="39" spans="1:10" ht="19.5" customHeight="1">
      <c r="A39" s="187" t="s">
        <v>83</v>
      </c>
      <c r="B39" s="187" t="s">
        <v>84</v>
      </c>
      <c r="C39" s="187" t="s">
        <v>116</v>
      </c>
      <c r="D39" s="188" t="s">
        <v>120</v>
      </c>
      <c r="E39" s="188" t="s">
        <v>117</v>
      </c>
      <c r="F39" s="165">
        <f t="shared" si="0"/>
        <v>101.68</v>
      </c>
      <c r="G39" s="165">
        <v>101.68</v>
      </c>
      <c r="H39" s="165">
        <v>0</v>
      </c>
      <c r="I39" s="165">
        <v>0</v>
      </c>
      <c r="J39" s="190">
        <v>0</v>
      </c>
    </row>
    <row r="40" spans="1:10" ht="19.5" customHeight="1">
      <c r="A40" s="187" t="s">
        <v>97</v>
      </c>
      <c r="B40" s="187" t="s">
        <v>98</v>
      </c>
      <c r="C40" s="187" t="s">
        <v>98</v>
      </c>
      <c r="D40" s="188" t="s">
        <v>120</v>
      </c>
      <c r="E40" s="188" t="s">
        <v>100</v>
      </c>
      <c r="F40" s="165">
        <f t="shared" si="0"/>
        <v>17.62</v>
      </c>
      <c r="G40" s="165">
        <v>17.62</v>
      </c>
      <c r="H40" s="165">
        <v>0</v>
      </c>
      <c r="I40" s="165">
        <v>0</v>
      </c>
      <c r="J40" s="190">
        <v>0</v>
      </c>
    </row>
    <row r="41" spans="1:10" ht="19.5" customHeight="1">
      <c r="A41" s="187" t="s">
        <v>97</v>
      </c>
      <c r="B41" s="187" t="s">
        <v>98</v>
      </c>
      <c r="C41" s="187" t="s">
        <v>92</v>
      </c>
      <c r="D41" s="188" t="s">
        <v>120</v>
      </c>
      <c r="E41" s="188" t="s">
        <v>118</v>
      </c>
      <c r="F41" s="165">
        <f t="shared" si="0"/>
        <v>7.05</v>
      </c>
      <c r="G41" s="165">
        <v>7.05</v>
      </c>
      <c r="H41" s="165">
        <v>0</v>
      </c>
      <c r="I41" s="165">
        <v>0</v>
      </c>
      <c r="J41" s="190">
        <v>0</v>
      </c>
    </row>
    <row r="42" spans="1:10" ht="19.5" customHeight="1">
      <c r="A42" s="187" t="s">
        <v>101</v>
      </c>
      <c r="B42" s="187" t="s">
        <v>102</v>
      </c>
      <c r="C42" s="187" t="s">
        <v>88</v>
      </c>
      <c r="D42" s="188" t="s">
        <v>120</v>
      </c>
      <c r="E42" s="188" t="s">
        <v>112</v>
      </c>
      <c r="F42" s="165">
        <f t="shared" si="0"/>
        <v>12.34</v>
      </c>
      <c r="G42" s="165">
        <v>12.34</v>
      </c>
      <c r="H42" s="165">
        <v>0</v>
      </c>
      <c r="I42" s="165">
        <v>0</v>
      </c>
      <c r="J42" s="190">
        <v>0</v>
      </c>
    </row>
    <row r="43" spans="1:10" ht="19.5" customHeight="1">
      <c r="A43" s="187" t="s">
        <v>105</v>
      </c>
      <c r="B43" s="187" t="s">
        <v>88</v>
      </c>
      <c r="C43" s="187" t="s">
        <v>85</v>
      </c>
      <c r="D43" s="188" t="s">
        <v>120</v>
      </c>
      <c r="E43" s="188" t="s">
        <v>106</v>
      </c>
      <c r="F43" s="165">
        <f t="shared" si="0"/>
        <v>16.05</v>
      </c>
      <c r="G43" s="165">
        <v>16.05</v>
      </c>
      <c r="H43" s="165">
        <v>0</v>
      </c>
      <c r="I43" s="165">
        <v>0</v>
      </c>
      <c r="J43" s="190">
        <v>0</v>
      </c>
    </row>
    <row r="44" spans="1:10" ht="19.5" customHeight="1">
      <c r="A44" s="187" t="s">
        <v>105</v>
      </c>
      <c r="B44" s="187" t="s">
        <v>88</v>
      </c>
      <c r="C44" s="187" t="s">
        <v>95</v>
      </c>
      <c r="D44" s="188" t="s">
        <v>120</v>
      </c>
      <c r="E44" s="188" t="s">
        <v>107</v>
      </c>
      <c r="F44" s="165">
        <f t="shared" si="0"/>
        <v>17.57</v>
      </c>
      <c r="G44" s="165">
        <v>17.57</v>
      </c>
      <c r="H44" s="165">
        <v>0</v>
      </c>
      <c r="I44" s="165">
        <v>0</v>
      </c>
      <c r="J44" s="190">
        <v>0</v>
      </c>
    </row>
    <row r="45" spans="1:10" ht="19.5" customHeight="1">
      <c r="A45" s="187" t="s">
        <v>38</v>
      </c>
      <c r="B45" s="187" t="s">
        <v>38</v>
      </c>
      <c r="C45" s="187" t="s">
        <v>38</v>
      </c>
      <c r="D45" s="188" t="s">
        <v>38</v>
      </c>
      <c r="E45" s="188" t="s">
        <v>121</v>
      </c>
      <c r="F45" s="165">
        <f t="shared" si="0"/>
        <v>230.22</v>
      </c>
      <c r="G45" s="165">
        <v>196.22</v>
      </c>
      <c r="H45" s="165">
        <v>34</v>
      </c>
      <c r="I45" s="165">
        <v>0</v>
      </c>
      <c r="J45" s="190">
        <v>0</v>
      </c>
    </row>
    <row r="46" spans="1:10" ht="19.5" customHeight="1">
      <c r="A46" s="187" t="s">
        <v>83</v>
      </c>
      <c r="B46" s="187" t="s">
        <v>84</v>
      </c>
      <c r="C46" s="187" t="s">
        <v>92</v>
      </c>
      <c r="D46" s="188" t="s">
        <v>122</v>
      </c>
      <c r="E46" s="188" t="s">
        <v>93</v>
      </c>
      <c r="F46" s="165">
        <f t="shared" si="0"/>
        <v>4</v>
      </c>
      <c r="G46" s="165">
        <v>0</v>
      </c>
      <c r="H46" s="165">
        <v>4</v>
      </c>
      <c r="I46" s="165">
        <v>0</v>
      </c>
      <c r="J46" s="190">
        <v>0</v>
      </c>
    </row>
    <row r="47" spans="1:10" ht="19.5" customHeight="1">
      <c r="A47" s="187" t="s">
        <v>83</v>
      </c>
      <c r="B47" s="187" t="s">
        <v>84</v>
      </c>
      <c r="C47" s="187" t="s">
        <v>123</v>
      </c>
      <c r="D47" s="188" t="s">
        <v>122</v>
      </c>
      <c r="E47" s="188" t="s">
        <v>124</v>
      </c>
      <c r="F47" s="165">
        <f t="shared" si="0"/>
        <v>33</v>
      </c>
      <c r="G47" s="165">
        <v>3</v>
      </c>
      <c r="H47" s="165">
        <v>30</v>
      </c>
      <c r="I47" s="165">
        <v>0</v>
      </c>
      <c r="J47" s="190">
        <v>0</v>
      </c>
    </row>
    <row r="48" spans="1:10" ht="19.5" customHeight="1">
      <c r="A48" s="187" t="s">
        <v>94</v>
      </c>
      <c r="B48" s="187" t="s">
        <v>84</v>
      </c>
      <c r="C48" s="187" t="s">
        <v>95</v>
      </c>
      <c r="D48" s="188" t="s">
        <v>122</v>
      </c>
      <c r="E48" s="188" t="s">
        <v>96</v>
      </c>
      <c r="F48" s="165">
        <f t="shared" si="0"/>
        <v>2</v>
      </c>
      <c r="G48" s="165">
        <v>2</v>
      </c>
      <c r="H48" s="165">
        <v>0</v>
      </c>
      <c r="I48" s="165">
        <v>0</v>
      </c>
      <c r="J48" s="190">
        <v>0</v>
      </c>
    </row>
    <row r="49" spans="1:10" ht="19.5" customHeight="1">
      <c r="A49" s="187" t="s">
        <v>125</v>
      </c>
      <c r="B49" s="187" t="s">
        <v>95</v>
      </c>
      <c r="C49" s="187" t="s">
        <v>85</v>
      </c>
      <c r="D49" s="188" t="s">
        <v>122</v>
      </c>
      <c r="E49" s="188" t="s">
        <v>126</v>
      </c>
      <c r="F49" s="165">
        <f t="shared" si="0"/>
        <v>149.05</v>
      </c>
      <c r="G49" s="165">
        <v>149.05</v>
      </c>
      <c r="H49" s="165">
        <v>0</v>
      </c>
      <c r="I49" s="165">
        <v>0</v>
      </c>
      <c r="J49" s="190">
        <v>0</v>
      </c>
    </row>
    <row r="50" spans="1:10" ht="19.5" customHeight="1">
      <c r="A50" s="187" t="s">
        <v>97</v>
      </c>
      <c r="B50" s="187" t="s">
        <v>98</v>
      </c>
      <c r="C50" s="187" t="s">
        <v>98</v>
      </c>
      <c r="D50" s="188" t="s">
        <v>122</v>
      </c>
      <c r="E50" s="188" t="s">
        <v>100</v>
      </c>
      <c r="F50" s="165">
        <f t="shared" si="0"/>
        <v>13</v>
      </c>
      <c r="G50" s="165">
        <v>13</v>
      </c>
      <c r="H50" s="165">
        <v>0</v>
      </c>
      <c r="I50" s="165">
        <v>0</v>
      </c>
      <c r="J50" s="190">
        <v>0</v>
      </c>
    </row>
    <row r="51" spans="1:10" ht="19.5" customHeight="1">
      <c r="A51" s="187" t="s">
        <v>97</v>
      </c>
      <c r="B51" s="187" t="s">
        <v>98</v>
      </c>
      <c r="C51" s="187" t="s">
        <v>92</v>
      </c>
      <c r="D51" s="188" t="s">
        <v>122</v>
      </c>
      <c r="E51" s="188" t="s">
        <v>118</v>
      </c>
      <c r="F51" s="165">
        <f t="shared" si="0"/>
        <v>5.7</v>
      </c>
      <c r="G51" s="165">
        <v>5.7</v>
      </c>
      <c r="H51" s="165">
        <v>0</v>
      </c>
      <c r="I51" s="165">
        <v>0</v>
      </c>
      <c r="J51" s="190">
        <v>0</v>
      </c>
    </row>
    <row r="52" spans="1:10" ht="19.5" customHeight="1">
      <c r="A52" s="187" t="s">
        <v>101</v>
      </c>
      <c r="B52" s="187" t="s">
        <v>102</v>
      </c>
      <c r="C52" s="187" t="s">
        <v>88</v>
      </c>
      <c r="D52" s="188" t="s">
        <v>122</v>
      </c>
      <c r="E52" s="188" t="s">
        <v>112</v>
      </c>
      <c r="F52" s="165">
        <f t="shared" si="0"/>
        <v>6</v>
      </c>
      <c r="G52" s="165">
        <v>6</v>
      </c>
      <c r="H52" s="165">
        <v>0</v>
      </c>
      <c r="I52" s="165">
        <v>0</v>
      </c>
      <c r="J52" s="190">
        <v>0</v>
      </c>
    </row>
    <row r="53" spans="1:10" ht="19.5" customHeight="1">
      <c r="A53" s="187" t="s">
        <v>105</v>
      </c>
      <c r="B53" s="187" t="s">
        <v>88</v>
      </c>
      <c r="C53" s="187" t="s">
        <v>85</v>
      </c>
      <c r="D53" s="188" t="s">
        <v>122</v>
      </c>
      <c r="E53" s="188" t="s">
        <v>106</v>
      </c>
      <c r="F53" s="165">
        <f t="shared" si="0"/>
        <v>10</v>
      </c>
      <c r="G53" s="165">
        <v>10</v>
      </c>
      <c r="H53" s="165">
        <v>0</v>
      </c>
      <c r="I53" s="165">
        <v>0</v>
      </c>
      <c r="J53" s="190">
        <v>0</v>
      </c>
    </row>
    <row r="54" spans="1:10" ht="19.5" customHeight="1">
      <c r="A54" s="187" t="s">
        <v>105</v>
      </c>
      <c r="B54" s="187" t="s">
        <v>88</v>
      </c>
      <c r="C54" s="187" t="s">
        <v>95</v>
      </c>
      <c r="D54" s="188" t="s">
        <v>122</v>
      </c>
      <c r="E54" s="188" t="s">
        <v>107</v>
      </c>
      <c r="F54" s="165">
        <f t="shared" si="0"/>
        <v>7.47</v>
      </c>
      <c r="G54" s="165">
        <v>7.47</v>
      </c>
      <c r="H54" s="165">
        <v>0</v>
      </c>
      <c r="I54" s="165">
        <v>0</v>
      </c>
      <c r="J54" s="190">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 right="0.59" top="0.98" bottom="0.98" header="0.51" footer="0.51"/>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45"/>
      <c r="B1" s="145"/>
      <c r="C1" s="145"/>
      <c r="D1" s="145"/>
      <c r="E1" s="145"/>
      <c r="F1" s="145"/>
      <c r="G1" s="145"/>
      <c r="H1" s="88" t="s">
        <v>134</v>
      </c>
    </row>
    <row r="2" spans="1:8" ht="20.25" customHeight="1">
      <c r="A2" s="64" t="s">
        <v>135</v>
      </c>
      <c r="B2" s="64"/>
      <c r="C2" s="64"/>
      <c r="D2" s="64"/>
      <c r="E2" s="64"/>
      <c r="F2" s="64"/>
      <c r="G2" s="64"/>
      <c r="H2" s="64"/>
    </row>
    <row r="3" spans="1:8" ht="20.25" customHeight="1">
      <c r="A3" s="146" t="s">
        <v>0</v>
      </c>
      <c r="B3" s="146"/>
      <c r="C3" s="86"/>
      <c r="D3" s="86"/>
      <c r="E3" s="86"/>
      <c r="F3" s="86"/>
      <c r="G3" s="86"/>
      <c r="H3" s="67" t="s">
        <v>5</v>
      </c>
    </row>
    <row r="4" spans="1:8" ht="24" customHeight="1">
      <c r="A4" s="147" t="s">
        <v>6</v>
      </c>
      <c r="B4" s="148"/>
      <c r="C4" s="147" t="s">
        <v>7</v>
      </c>
      <c r="D4" s="149"/>
      <c r="E4" s="149"/>
      <c r="F4" s="149"/>
      <c r="G4" s="149"/>
      <c r="H4" s="148"/>
    </row>
    <row r="5" spans="1:8" ht="24" customHeight="1">
      <c r="A5" s="150" t="s">
        <v>8</v>
      </c>
      <c r="B5" s="151" t="s">
        <v>9</v>
      </c>
      <c r="C5" s="150" t="s">
        <v>8</v>
      </c>
      <c r="D5" s="150" t="s">
        <v>58</v>
      </c>
      <c r="E5" s="151" t="s">
        <v>136</v>
      </c>
      <c r="F5" s="152" t="s">
        <v>137</v>
      </c>
      <c r="G5" s="150" t="s">
        <v>138</v>
      </c>
      <c r="H5" s="152" t="s">
        <v>139</v>
      </c>
    </row>
    <row r="6" spans="1:8" ht="24" customHeight="1">
      <c r="A6" s="153" t="s">
        <v>140</v>
      </c>
      <c r="B6" s="154">
        <f>SUM(B7:B9)</f>
        <v>15654.73</v>
      </c>
      <c r="C6" s="155" t="s">
        <v>141</v>
      </c>
      <c r="D6" s="154">
        <f aca="true" t="shared" si="0" ref="D6:D35">SUM(E6:H6)</f>
        <v>16403.239999999998</v>
      </c>
      <c r="E6" s="154">
        <f aca="true" t="shared" si="1" ref="E6:H6">SUM(E7:E35)</f>
        <v>16403.239999999998</v>
      </c>
      <c r="F6" s="154">
        <f t="shared" si="1"/>
        <v>0</v>
      </c>
      <c r="G6" s="154">
        <f t="shared" si="1"/>
        <v>0</v>
      </c>
      <c r="H6" s="154">
        <f t="shared" si="1"/>
        <v>0</v>
      </c>
    </row>
    <row r="7" spans="1:8" ht="24" customHeight="1">
      <c r="A7" s="153" t="s">
        <v>142</v>
      </c>
      <c r="B7" s="154">
        <v>15654.73</v>
      </c>
      <c r="C7" s="155" t="s">
        <v>143</v>
      </c>
      <c r="D7" s="154">
        <f t="shared" si="0"/>
        <v>14370.98</v>
      </c>
      <c r="E7" s="156">
        <v>14370.98</v>
      </c>
      <c r="F7" s="156">
        <v>0</v>
      </c>
      <c r="G7" s="156">
        <v>0</v>
      </c>
      <c r="H7" s="154">
        <v>0</v>
      </c>
    </row>
    <row r="8" spans="1:8" ht="24" customHeight="1">
      <c r="A8" s="153" t="s">
        <v>144</v>
      </c>
      <c r="B8" s="154">
        <v>0</v>
      </c>
      <c r="C8" s="155" t="s">
        <v>145</v>
      </c>
      <c r="D8" s="154">
        <f t="shared" si="0"/>
        <v>0</v>
      </c>
      <c r="E8" s="156">
        <v>0</v>
      </c>
      <c r="F8" s="156">
        <v>0</v>
      </c>
      <c r="G8" s="156">
        <v>0</v>
      </c>
      <c r="H8" s="154">
        <v>0</v>
      </c>
    </row>
    <row r="9" spans="1:8" ht="24" customHeight="1">
      <c r="A9" s="153" t="s">
        <v>146</v>
      </c>
      <c r="B9" s="154">
        <v>0</v>
      </c>
      <c r="C9" s="155" t="s">
        <v>147</v>
      </c>
      <c r="D9" s="154">
        <f t="shared" si="0"/>
        <v>0</v>
      </c>
      <c r="E9" s="156">
        <v>0</v>
      </c>
      <c r="F9" s="156">
        <v>0</v>
      </c>
      <c r="G9" s="156">
        <v>0</v>
      </c>
      <c r="H9" s="154">
        <v>0</v>
      </c>
    </row>
    <row r="10" spans="1:8" ht="24" customHeight="1">
      <c r="A10" s="153" t="s">
        <v>148</v>
      </c>
      <c r="B10" s="154">
        <f>SUM(B11:B14)</f>
        <v>748.51</v>
      </c>
      <c r="C10" s="155" t="s">
        <v>149</v>
      </c>
      <c r="D10" s="154">
        <f t="shared" si="0"/>
        <v>0</v>
      </c>
      <c r="E10" s="156">
        <v>0</v>
      </c>
      <c r="F10" s="156">
        <v>0</v>
      </c>
      <c r="G10" s="156">
        <v>0</v>
      </c>
      <c r="H10" s="154">
        <v>0</v>
      </c>
    </row>
    <row r="11" spans="1:8" ht="24" customHeight="1">
      <c r="A11" s="153" t="s">
        <v>142</v>
      </c>
      <c r="B11" s="154">
        <v>748.51</v>
      </c>
      <c r="C11" s="155" t="s">
        <v>150</v>
      </c>
      <c r="D11" s="154">
        <f t="shared" si="0"/>
        <v>263</v>
      </c>
      <c r="E11" s="156">
        <v>263</v>
      </c>
      <c r="F11" s="156">
        <v>0</v>
      </c>
      <c r="G11" s="156">
        <v>0</v>
      </c>
      <c r="H11" s="154">
        <v>0</v>
      </c>
    </row>
    <row r="12" spans="1:8" ht="24" customHeight="1">
      <c r="A12" s="153" t="s">
        <v>144</v>
      </c>
      <c r="B12" s="154">
        <v>0</v>
      </c>
      <c r="C12" s="155" t="s">
        <v>151</v>
      </c>
      <c r="D12" s="154">
        <f t="shared" si="0"/>
        <v>149.05</v>
      </c>
      <c r="E12" s="156">
        <v>149.05</v>
      </c>
      <c r="F12" s="156">
        <v>0</v>
      </c>
      <c r="G12" s="156">
        <v>0</v>
      </c>
      <c r="H12" s="154">
        <v>0</v>
      </c>
    </row>
    <row r="13" spans="1:8" ht="24" customHeight="1">
      <c r="A13" s="153" t="s">
        <v>146</v>
      </c>
      <c r="B13" s="154">
        <v>0</v>
      </c>
      <c r="C13" s="155" t="s">
        <v>152</v>
      </c>
      <c r="D13" s="154">
        <f t="shared" si="0"/>
        <v>0</v>
      </c>
      <c r="E13" s="156">
        <v>0</v>
      </c>
      <c r="F13" s="156">
        <v>0</v>
      </c>
      <c r="G13" s="156">
        <v>0</v>
      </c>
      <c r="H13" s="154">
        <v>0</v>
      </c>
    </row>
    <row r="14" spans="1:8" ht="24" customHeight="1">
      <c r="A14" s="153" t="s">
        <v>153</v>
      </c>
      <c r="B14" s="154">
        <v>0</v>
      </c>
      <c r="C14" s="155" t="s">
        <v>154</v>
      </c>
      <c r="D14" s="154">
        <f t="shared" si="0"/>
        <v>441.4</v>
      </c>
      <c r="E14" s="156">
        <v>441.4</v>
      </c>
      <c r="F14" s="156">
        <v>0</v>
      </c>
      <c r="G14" s="156">
        <v>0</v>
      </c>
      <c r="H14" s="154">
        <v>0</v>
      </c>
    </row>
    <row r="15" spans="1:8" ht="24" customHeight="1">
      <c r="A15" s="157"/>
      <c r="B15" s="154"/>
      <c r="C15" s="158" t="s">
        <v>155</v>
      </c>
      <c r="D15" s="154">
        <f t="shared" si="0"/>
        <v>0</v>
      </c>
      <c r="E15" s="156">
        <v>0</v>
      </c>
      <c r="F15" s="156">
        <v>0</v>
      </c>
      <c r="G15" s="156">
        <v>0</v>
      </c>
      <c r="H15" s="154">
        <v>0</v>
      </c>
    </row>
    <row r="16" spans="1:8" ht="24" customHeight="1">
      <c r="A16" s="157"/>
      <c r="B16" s="154"/>
      <c r="C16" s="158" t="s">
        <v>156</v>
      </c>
      <c r="D16" s="154">
        <f t="shared" si="0"/>
        <v>352.33</v>
      </c>
      <c r="E16" s="156">
        <v>352.33</v>
      </c>
      <c r="F16" s="156">
        <v>0</v>
      </c>
      <c r="G16" s="156">
        <v>0</v>
      </c>
      <c r="H16" s="154">
        <v>0</v>
      </c>
    </row>
    <row r="17" spans="1:8" ht="24" customHeight="1">
      <c r="A17" s="157"/>
      <c r="B17" s="154"/>
      <c r="C17" s="158" t="s">
        <v>157</v>
      </c>
      <c r="D17" s="154">
        <f t="shared" si="0"/>
        <v>0</v>
      </c>
      <c r="E17" s="156">
        <v>0</v>
      </c>
      <c r="F17" s="156">
        <v>0</v>
      </c>
      <c r="G17" s="156">
        <v>0</v>
      </c>
      <c r="H17" s="154">
        <v>0</v>
      </c>
    </row>
    <row r="18" spans="1:8" ht="24" customHeight="1">
      <c r="A18" s="157"/>
      <c r="B18" s="154"/>
      <c r="C18" s="158" t="s">
        <v>158</v>
      </c>
      <c r="D18" s="154">
        <f t="shared" si="0"/>
        <v>0</v>
      </c>
      <c r="E18" s="156">
        <v>0</v>
      </c>
      <c r="F18" s="156">
        <v>0</v>
      </c>
      <c r="G18" s="156">
        <v>0</v>
      </c>
      <c r="H18" s="154">
        <v>0</v>
      </c>
    </row>
    <row r="19" spans="1:8" ht="24" customHeight="1">
      <c r="A19" s="157"/>
      <c r="B19" s="154"/>
      <c r="C19" s="158" t="s">
        <v>159</v>
      </c>
      <c r="D19" s="154">
        <f t="shared" si="0"/>
        <v>0</v>
      </c>
      <c r="E19" s="156">
        <v>0</v>
      </c>
      <c r="F19" s="156">
        <v>0</v>
      </c>
      <c r="G19" s="156">
        <v>0</v>
      </c>
      <c r="H19" s="154">
        <v>0</v>
      </c>
    </row>
    <row r="20" spans="1:8" ht="24" customHeight="1">
      <c r="A20" s="157"/>
      <c r="B20" s="154"/>
      <c r="C20" s="158" t="s">
        <v>160</v>
      </c>
      <c r="D20" s="154">
        <f t="shared" si="0"/>
        <v>0</v>
      </c>
      <c r="E20" s="156">
        <v>0</v>
      </c>
      <c r="F20" s="156">
        <v>0</v>
      </c>
      <c r="G20" s="156">
        <v>0</v>
      </c>
      <c r="H20" s="154">
        <v>0</v>
      </c>
    </row>
    <row r="21" spans="1:8" ht="24" customHeight="1">
      <c r="A21" s="157"/>
      <c r="B21" s="154"/>
      <c r="C21" s="158" t="s">
        <v>161</v>
      </c>
      <c r="D21" s="154">
        <f t="shared" si="0"/>
        <v>0</v>
      </c>
      <c r="E21" s="156">
        <v>0</v>
      </c>
      <c r="F21" s="156">
        <v>0</v>
      </c>
      <c r="G21" s="156">
        <v>0</v>
      </c>
      <c r="H21" s="154">
        <v>0</v>
      </c>
    </row>
    <row r="22" spans="1:8" ht="24" customHeight="1">
      <c r="A22" s="157"/>
      <c r="B22" s="154"/>
      <c r="C22" s="158" t="s">
        <v>162</v>
      </c>
      <c r="D22" s="154">
        <f t="shared" si="0"/>
        <v>0</v>
      </c>
      <c r="E22" s="156">
        <v>0</v>
      </c>
      <c r="F22" s="156">
        <v>0</v>
      </c>
      <c r="G22" s="156">
        <v>0</v>
      </c>
      <c r="H22" s="154">
        <v>0</v>
      </c>
    </row>
    <row r="23" spans="1:8" ht="24" customHeight="1">
      <c r="A23" s="157"/>
      <c r="B23" s="154"/>
      <c r="C23" s="158" t="s">
        <v>163</v>
      </c>
      <c r="D23" s="154">
        <f t="shared" si="0"/>
        <v>0</v>
      </c>
      <c r="E23" s="156">
        <v>0</v>
      </c>
      <c r="F23" s="156">
        <v>0</v>
      </c>
      <c r="G23" s="156">
        <v>0</v>
      </c>
      <c r="H23" s="154">
        <v>0</v>
      </c>
    </row>
    <row r="24" spans="1:8" ht="24" customHeight="1">
      <c r="A24" s="157"/>
      <c r="B24" s="154"/>
      <c r="C24" s="159" t="s">
        <v>164</v>
      </c>
      <c r="D24" s="154">
        <f t="shared" si="0"/>
        <v>0</v>
      </c>
      <c r="E24" s="156">
        <v>0</v>
      </c>
      <c r="F24" s="156">
        <v>0</v>
      </c>
      <c r="G24" s="156">
        <v>0</v>
      </c>
      <c r="H24" s="154">
        <v>0</v>
      </c>
    </row>
    <row r="25" spans="1:8" ht="24" customHeight="1">
      <c r="A25" s="160"/>
      <c r="B25" s="161"/>
      <c r="C25" s="162" t="s">
        <v>165</v>
      </c>
      <c r="D25" s="161">
        <f t="shared" si="0"/>
        <v>0</v>
      </c>
      <c r="E25" s="161">
        <v>0</v>
      </c>
      <c r="F25" s="161">
        <v>0</v>
      </c>
      <c r="G25" s="161">
        <v>0</v>
      </c>
      <c r="H25" s="161">
        <v>0</v>
      </c>
    </row>
    <row r="26" spans="1:8" ht="24" customHeight="1">
      <c r="A26" s="163"/>
      <c r="B26" s="161"/>
      <c r="C26" s="162" t="s">
        <v>166</v>
      </c>
      <c r="D26" s="161">
        <f t="shared" si="0"/>
        <v>826.48</v>
      </c>
      <c r="E26" s="161">
        <v>826.48</v>
      </c>
      <c r="F26" s="161">
        <v>0</v>
      </c>
      <c r="G26" s="161">
        <v>0</v>
      </c>
      <c r="H26" s="161">
        <v>0</v>
      </c>
    </row>
    <row r="27" spans="1:8" ht="24" customHeight="1">
      <c r="A27" s="163"/>
      <c r="B27" s="161"/>
      <c r="C27" s="162" t="s">
        <v>167</v>
      </c>
      <c r="D27" s="161">
        <f t="shared" si="0"/>
        <v>0</v>
      </c>
      <c r="E27" s="161">
        <v>0</v>
      </c>
      <c r="F27" s="161">
        <v>0</v>
      </c>
      <c r="G27" s="161">
        <v>0</v>
      </c>
      <c r="H27" s="161">
        <v>0</v>
      </c>
    </row>
    <row r="28" spans="1:8" ht="24" customHeight="1">
      <c r="A28" s="163"/>
      <c r="B28" s="161"/>
      <c r="C28" s="162" t="s">
        <v>168</v>
      </c>
      <c r="D28" s="161">
        <f t="shared" si="0"/>
        <v>0</v>
      </c>
      <c r="E28" s="161">
        <v>0</v>
      </c>
      <c r="F28" s="161">
        <v>0</v>
      </c>
      <c r="G28" s="161">
        <v>0</v>
      </c>
      <c r="H28" s="161">
        <v>0</v>
      </c>
    </row>
    <row r="29" spans="1:8" ht="24" customHeight="1">
      <c r="A29" s="163"/>
      <c r="B29" s="161"/>
      <c r="C29" s="162" t="s">
        <v>169</v>
      </c>
      <c r="D29" s="161">
        <f t="shared" si="0"/>
        <v>0</v>
      </c>
      <c r="E29" s="161">
        <v>0</v>
      </c>
      <c r="F29" s="161">
        <v>0</v>
      </c>
      <c r="G29" s="161">
        <v>0</v>
      </c>
      <c r="H29" s="161">
        <v>0</v>
      </c>
    </row>
    <row r="30" spans="1:8" ht="24" customHeight="1">
      <c r="A30" s="164"/>
      <c r="B30" s="165"/>
      <c r="C30" s="166" t="s">
        <v>170</v>
      </c>
      <c r="D30" s="167">
        <f t="shared" si="0"/>
        <v>0</v>
      </c>
      <c r="E30" s="168">
        <v>0</v>
      </c>
      <c r="F30" s="168">
        <v>0</v>
      </c>
      <c r="G30" s="168">
        <v>0</v>
      </c>
      <c r="H30" s="168">
        <v>0</v>
      </c>
    </row>
    <row r="31" spans="1:8" ht="24" customHeight="1">
      <c r="A31" s="164"/>
      <c r="B31" s="169"/>
      <c r="C31" s="162" t="s">
        <v>171</v>
      </c>
      <c r="D31" s="154">
        <f t="shared" si="0"/>
        <v>0</v>
      </c>
      <c r="E31" s="161">
        <v>0</v>
      </c>
      <c r="F31" s="161">
        <v>0</v>
      </c>
      <c r="G31" s="161">
        <v>0</v>
      </c>
      <c r="H31" s="161">
        <v>0</v>
      </c>
    </row>
    <row r="32" spans="1:8" ht="24" customHeight="1">
      <c r="A32" s="164"/>
      <c r="B32" s="169"/>
      <c r="C32" s="162" t="s">
        <v>172</v>
      </c>
      <c r="D32" s="154">
        <f t="shared" si="0"/>
        <v>0</v>
      </c>
      <c r="E32" s="161">
        <v>0</v>
      </c>
      <c r="F32" s="161">
        <v>0</v>
      </c>
      <c r="G32" s="161">
        <v>0</v>
      </c>
      <c r="H32" s="161">
        <v>0</v>
      </c>
    </row>
    <row r="33" spans="1:8" ht="24" customHeight="1">
      <c r="A33" s="164"/>
      <c r="B33" s="169"/>
      <c r="C33" s="162" t="s">
        <v>173</v>
      </c>
      <c r="D33" s="154">
        <f t="shared" si="0"/>
        <v>0</v>
      </c>
      <c r="E33" s="161">
        <v>0</v>
      </c>
      <c r="F33" s="161">
        <v>0</v>
      </c>
      <c r="G33" s="161">
        <v>0</v>
      </c>
      <c r="H33" s="161">
        <v>0</v>
      </c>
    </row>
    <row r="34" spans="1:8" ht="24" customHeight="1">
      <c r="A34" s="164"/>
      <c r="B34" s="169"/>
      <c r="C34" s="162" t="s">
        <v>174</v>
      </c>
      <c r="D34" s="154">
        <f t="shared" si="0"/>
        <v>0</v>
      </c>
      <c r="E34" s="161">
        <v>0</v>
      </c>
      <c r="F34" s="161">
        <v>0</v>
      </c>
      <c r="G34" s="161">
        <v>0</v>
      </c>
      <c r="H34" s="161">
        <v>0</v>
      </c>
    </row>
    <row r="35" spans="1:8" ht="24" customHeight="1">
      <c r="A35" s="164"/>
      <c r="B35" s="169"/>
      <c r="C35" s="162" t="s">
        <v>175</v>
      </c>
      <c r="D35" s="154">
        <f t="shared" si="0"/>
        <v>0</v>
      </c>
      <c r="E35" s="161">
        <v>0</v>
      </c>
      <c r="F35" s="161">
        <v>0</v>
      </c>
      <c r="G35" s="161">
        <v>0</v>
      </c>
      <c r="H35" s="161">
        <v>0</v>
      </c>
    </row>
    <row r="36" spans="1:8" ht="24" customHeight="1">
      <c r="A36" s="170"/>
      <c r="B36" s="171"/>
      <c r="C36" s="172"/>
      <c r="D36" s="173"/>
      <c r="E36" s="161"/>
      <c r="F36" s="161"/>
      <c r="G36" s="161" t="s">
        <v>38</v>
      </c>
      <c r="H36" s="161"/>
    </row>
    <row r="37" spans="1:8" ht="24" customHeight="1">
      <c r="A37" s="164"/>
      <c r="B37" s="169"/>
      <c r="C37" s="174" t="s">
        <v>176</v>
      </c>
      <c r="D37" s="154">
        <f>SUM(E37:H37)</f>
        <v>0</v>
      </c>
      <c r="E37" s="161">
        <f>SUM(B7,B11)-SUM(E6)</f>
        <v>0</v>
      </c>
      <c r="F37" s="161">
        <f>SUM(B8,B12)-SUM(F6)</f>
        <v>0</v>
      </c>
      <c r="G37" s="161">
        <f>SUM(B9,B13)-SUM(G6)</f>
        <v>0</v>
      </c>
      <c r="H37" s="161">
        <f>SUM(B14)-SUM(H6)</f>
        <v>0</v>
      </c>
    </row>
    <row r="38" spans="1:8" ht="24" customHeight="1">
      <c r="A38" s="164"/>
      <c r="B38" s="175"/>
      <c r="C38" s="174"/>
      <c r="D38" s="173"/>
      <c r="E38" s="161"/>
      <c r="F38" s="161"/>
      <c r="G38" s="161"/>
      <c r="H38" s="161"/>
    </row>
    <row r="39" spans="1:8" ht="24" customHeight="1">
      <c r="A39" s="170" t="s">
        <v>53</v>
      </c>
      <c r="B39" s="175">
        <f>SUM(B6,B10)</f>
        <v>16403.239999999998</v>
      </c>
      <c r="C39" s="172" t="s">
        <v>54</v>
      </c>
      <c r="D39" s="173">
        <f aca="true" t="shared" si="2" ref="D39:H39">SUM(D7:D37)</f>
        <v>16403.239999999998</v>
      </c>
      <c r="E39" s="173">
        <f t="shared" si="2"/>
        <v>16403.239999999998</v>
      </c>
      <c r="F39" s="173">
        <f t="shared" si="2"/>
        <v>0</v>
      </c>
      <c r="G39" s="173">
        <f t="shared" si="2"/>
        <v>0</v>
      </c>
      <c r="H39" s="173">
        <f t="shared" si="2"/>
        <v>0</v>
      </c>
    </row>
  </sheetData>
  <sheetProtection/>
  <mergeCells count="3">
    <mergeCell ref="A2:H2"/>
    <mergeCell ref="A4:B4"/>
    <mergeCell ref="C4:H4"/>
  </mergeCells>
  <printOptions horizontalCentered="1"/>
  <pageMargins left="0.59" right="0.59" top="0.98" bottom="0.98" header="0.51" footer="0.51"/>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63"/>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61"/>
      <c r="B1" s="62"/>
      <c r="C1" s="62"/>
      <c r="D1" s="62"/>
      <c r="E1" s="62"/>
      <c r="F1" s="62"/>
      <c r="G1" s="62"/>
      <c r="H1" s="62"/>
      <c r="I1" s="62"/>
      <c r="J1" s="62"/>
      <c r="K1" s="62"/>
      <c r="L1" s="62"/>
      <c r="M1" s="62"/>
      <c r="N1" s="62"/>
      <c r="P1" s="141"/>
      <c r="Q1" s="141"/>
      <c r="R1" s="141"/>
      <c r="S1" s="141"/>
      <c r="T1" s="141"/>
      <c r="U1" s="141"/>
      <c r="V1" s="141"/>
      <c r="W1" s="141"/>
      <c r="X1" s="141"/>
      <c r="Y1" s="141"/>
      <c r="Z1" s="141"/>
      <c r="AA1" s="141"/>
      <c r="AB1" s="141"/>
      <c r="AC1" s="141"/>
      <c r="AD1" s="141"/>
      <c r="AE1" s="141"/>
      <c r="AF1" s="141"/>
      <c r="AG1" s="141"/>
      <c r="AH1" s="141"/>
      <c r="AI1" s="141"/>
      <c r="AJ1" s="141"/>
      <c r="AK1" s="141"/>
      <c r="AL1" s="141"/>
      <c r="AO1" s="63" t="s">
        <v>177</v>
      </c>
    </row>
    <row r="2" spans="1:41" ht="19.5" customHeight="1">
      <c r="A2" s="64" t="s">
        <v>178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1:41" ht="19.5" customHeight="1">
      <c r="A3" s="65" t="s">
        <v>0</v>
      </c>
      <c r="B3" s="65"/>
      <c r="C3" s="65"/>
      <c r="D3" s="65"/>
      <c r="E3" s="133"/>
      <c r="F3" s="133"/>
      <c r="G3" s="133"/>
      <c r="H3" s="133"/>
      <c r="I3" s="133"/>
      <c r="J3" s="133"/>
      <c r="K3" s="133"/>
      <c r="L3" s="133"/>
      <c r="M3" s="133"/>
      <c r="N3" s="133"/>
      <c r="P3" s="142"/>
      <c r="Q3" s="142"/>
      <c r="R3" s="142"/>
      <c r="S3" s="142"/>
      <c r="T3" s="142"/>
      <c r="U3" s="142"/>
      <c r="V3" s="142"/>
      <c r="W3" s="142"/>
      <c r="X3" s="142"/>
      <c r="Y3" s="142"/>
      <c r="Z3" s="142"/>
      <c r="AA3" s="142"/>
      <c r="AB3" s="142"/>
      <c r="AC3" s="142"/>
      <c r="AD3" s="142"/>
      <c r="AE3" s="142"/>
      <c r="AF3" s="142"/>
      <c r="AG3" s="142"/>
      <c r="AH3" s="142"/>
      <c r="AI3" s="119"/>
      <c r="AJ3" s="119"/>
      <c r="AK3" s="119"/>
      <c r="AL3" s="119"/>
      <c r="AO3" s="67" t="s">
        <v>5</v>
      </c>
    </row>
    <row r="4" spans="1:41" ht="19.5" customHeight="1">
      <c r="A4" s="68" t="s">
        <v>57</v>
      </c>
      <c r="B4" s="69"/>
      <c r="C4" s="69"/>
      <c r="D4" s="70"/>
      <c r="E4" s="134" t="s">
        <v>179</v>
      </c>
      <c r="F4" s="123" t="s">
        <v>180</v>
      </c>
      <c r="G4" s="124"/>
      <c r="H4" s="124"/>
      <c r="I4" s="124"/>
      <c r="J4" s="124"/>
      <c r="K4" s="124"/>
      <c r="L4" s="124"/>
      <c r="M4" s="124"/>
      <c r="N4" s="124"/>
      <c r="O4" s="128"/>
      <c r="P4" s="123" t="s">
        <v>181</v>
      </c>
      <c r="Q4" s="124"/>
      <c r="R4" s="124"/>
      <c r="S4" s="124"/>
      <c r="T4" s="124"/>
      <c r="U4" s="124"/>
      <c r="V4" s="124"/>
      <c r="W4" s="124"/>
      <c r="X4" s="124"/>
      <c r="Y4" s="128"/>
      <c r="Z4" s="123" t="s">
        <v>182</v>
      </c>
      <c r="AA4" s="124"/>
      <c r="AB4" s="124"/>
      <c r="AC4" s="124"/>
      <c r="AD4" s="124"/>
      <c r="AE4" s="124"/>
      <c r="AF4" s="124"/>
      <c r="AG4" s="124"/>
      <c r="AH4" s="124"/>
      <c r="AI4" s="124"/>
      <c r="AJ4" s="124"/>
      <c r="AK4" s="124"/>
      <c r="AL4" s="124"/>
      <c r="AM4" s="124"/>
      <c r="AN4" s="124"/>
      <c r="AO4" s="128"/>
    </row>
    <row r="5" spans="1:41" ht="19.5" customHeight="1">
      <c r="A5" s="103" t="s">
        <v>68</v>
      </c>
      <c r="B5" s="105"/>
      <c r="C5" s="114" t="s">
        <v>69</v>
      </c>
      <c r="D5" s="74" t="s">
        <v>133</v>
      </c>
      <c r="E5" s="135"/>
      <c r="F5" s="91" t="s">
        <v>58</v>
      </c>
      <c r="G5" s="136" t="s">
        <v>183</v>
      </c>
      <c r="H5" s="137"/>
      <c r="I5" s="143"/>
      <c r="J5" s="136" t="s">
        <v>184</v>
      </c>
      <c r="K5" s="137"/>
      <c r="L5" s="143"/>
      <c r="M5" s="136" t="s">
        <v>185</v>
      </c>
      <c r="N5" s="137"/>
      <c r="O5" s="143"/>
      <c r="P5" s="113" t="s">
        <v>58</v>
      </c>
      <c r="Q5" s="136" t="s">
        <v>183</v>
      </c>
      <c r="R5" s="137"/>
      <c r="S5" s="143"/>
      <c r="T5" s="136" t="s">
        <v>184</v>
      </c>
      <c r="U5" s="137"/>
      <c r="V5" s="143"/>
      <c r="W5" s="136" t="s">
        <v>185</v>
      </c>
      <c r="X5" s="137"/>
      <c r="Y5" s="143"/>
      <c r="Z5" s="91" t="s">
        <v>58</v>
      </c>
      <c r="AA5" s="136" t="s">
        <v>183</v>
      </c>
      <c r="AB5" s="137"/>
      <c r="AC5" s="143"/>
      <c r="AD5" s="136" t="s">
        <v>184</v>
      </c>
      <c r="AE5" s="137"/>
      <c r="AF5" s="143"/>
      <c r="AG5" s="136" t="s">
        <v>185</v>
      </c>
      <c r="AH5" s="137"/>
      <c r="AI5" s="143"/>
      <c r="AJ5" s="136" t="s">
        <v>186</v>
      </c>
      <c r="AK5" s="137"/>
      <c r="AL5" s="143"/>
      <c r="AM5" s="136" t="s">
        <v>139</v>
      </c>
      <c r="AN5" s="137"/>
      <c r="AO5" s="143"/>
    </row>
    <row r="6" spans="1:41" ht="29.25" customHeight="1">
      <c r="A6" s="138" t="s">
        <v>78</v>
      </c>
      <c r="B6" s="138" t="s">
        <v>79</v>
      </c>
      <c r="C6" s="80"/>
      <c r="D6" s="80"/>
      <c r="E6" s="139"/>
      <c r="F6" s="116"/>
      <c r="G6" s="96" t="s">
        <v>73</v>
      </c>
      <c r="H6" s="140" t="s">
        <v>129</v>
      </c>
      <c r="I6" s="140" t="s">
        <v>130</v>
      </c>
      <c r="J6" s="96" t="s">
        <v>73</v>
      </c>
      <c r="K6" s="140" t="s">
        <v>129</v>
      </c>
      <c r="L6" s="140" t="s">
        <v>130</v>
      </c>
      <c r="M6" s="96" t="s">
        <v>73</v>
      </c>
      <c r="N6" s="140" t="s">
        <v>129</v>
      </c>
      <c r="O6" s="98" t="s">
        <v>130</v>
      </c>
      <c r="P6" s="116"/>
      <c r="Q6" s="144" t="s">
        <v>73</v>
      </c>
      <c r="R6" s="81" t="s">
        <v>129</v>
      </c>
      <c r="S6" s="81" t="s">
        <v>130</v>
      </c>
      <c r="T6" s="144" t="s">
        <v>73</v>
      </c>
      <c r="U6" s="81" t="s">
        <v>129</v>
      </c>
      <c r="V6" s="80" t="s">
        <v>130</v>
      </c>
      <c r="W6" s="75" t="s">
        <v>73</v>
      </c>
      <c r="X6" s="144" t="s">
        <v>129</v>
      </c>
      <c r="Y6" s="81" t="s">
        <v>130</v>
      </c>
      <c r="Z6" s="116"/>
      <c r="AA6" s="96" t="s">
        <v>73</v>
      </c>
      <c r="AB6" s="138" t="s">
        <v>129</v>
      </c>
      <c r="AC6" s="138" t="s">
        <v>130</v>
      </c>
      <c r="AD6" s="96" t="s">
        <v>73</v>
      </c>
      <c r="AE6" s="138" t="s">
        <v>129</v>
      </c>
      <c r="AF6" s="138" t="s">
        <v>130</v>
      </c>
      <c r="AG6" s="96" t="s">
        <v>73</v>
      </c>
      <c r="AH6" s="140" t="s">
        <v>129</v>
      </c>
      <c r="AI6" s="140" t="s">
        <v>130</v>
      </c>
      <c r="AJ6" s="96" t="s">
        <v>73</v>
      </c>
      <c r="AK6" s="140" t="s">
        <v>129</v>
      </c>
      <c r="AL6" s="140" t="s">
        <v>130</v>
      </c>
      <c r="AM6" s="96" t="s">
        <v>73</v>
      </c>
      <c r="AN6" s="140" t="s">
        <v>129</v>
      </c>
      <c r="AO6" s="140" t="s">
        <v>130</v>
      </c>
    </row>
    <row r="7" spans="1:41" ht="19.5" customHeight="1">
      <c r="A7" s="83" t="s">
        <v>38</v>
      </c>
      <c r="B7" s="83" t="s">
        <v>38</v>
      </c>
      <c r="C7" s="83" t="s">
        <v>38</v>
      </c>
      <c r="D7" s="83" t="s">
        <v>58</v>
      </c>
      <c r="E7" s="101">
        <f aca="true" t="shared" si="0" ref="E7:E63">SUM(F7,P7,Z7)</f>
        <v>16403.239999999998</v>
      </c>
      <c r="F7" s="101">
        <f aca="true" t="shared" si="1" ref="F7:F63">SUM(G7,J7,M7)</f>
        <v>15654.73</v>
      </c>
      <c r="G7" s="101">
        <f aca="true" t="shared" si="2" ref="G7:G63">SUM(H7:I7)</f>
        <v>15654.73</v>
      </c>
      <c r="H7" s="101">
        <v>6610.4</v>
      </c>
      <c r="I7" s="84">
        <v>9044.33</v>
      </c>
      <c r="J7" s="101">
        <f aca="true" t="shared" si="3" ref="J7:J63">SUM(K7:L7)</f>
        <v>0</v>
      </c>
      <c r="K7" s="101">
        <v>0</v>
      </c>
      <c r="L7" s="84">
        <v>0</v>
      </c>
      <c r="M7" s="101">
        <f aca="true" t="shared" si="4" ref="M7:M63">SUM(N7:O7)</f>
        <v>0</v>
      </c>
      <c r="N7" s="101">
        <v>0</v>
      </c>
      <c r="O7" s="84">
        <v>0</v>
      </c>
      <c r="P7" s="85">
        <f aca="true" t="shared" si="5" ref="P7:P63">SUM(Q7,T7,W7)</f>
        <v>0</v>
      </c>
      <c r="Q7" s="101">
        <f aca="true" t="shared" si="6" ref="Q7:Q63">SUM(R7:S7)</f>
        <v>0</v>
      </c>
      <c r="R7" s="101">
        <v>0</v>
      </c>
      <c r="S7" s="84">
        <v>0</v>
      </c>
      <c r="T7" s="101">
        <f aca="true" t="shared" si="7" ref="T7:T63">SUM(U7:V7)</f>
        <v>0</v>
      </c>
      <c r="U7" s="101">
        <v>0</v>
      </c>
      <c r="V7" s="101">
        <v>0</v>
      </c>
      <c r="W7" s="101">
        <f aca="true" t="shared" si="8" ref="W7:W63">SUM(X7:Y7)</f>
        <v>0</v>
      </c>
      <c r="X7" s="101">
        <v>0</v>
      </c>
      <c r="Y7" s="84">
        <v>0</v>
      </c>
      <c r="Z7" s="85">
        <f aca="true" t="shared" si="9" ref="Z7:Z63">SUM(AA7,AD7,AG7,AJ7,AM7)</f>
        <v>748.51</v>
      </c>
      <c r="AA7" s="101">
        <f aca="true" t="shared" si="10" ref="AA7:AA63">SUM(AB7:AC7)</f>
        <v>748.51</v>
      </c>
      <c r="AB7" s="101">
        <v>0</v>
      </c>
      <c r="AC7" s="84">
        <v>748.51</v>
      </c>
      <c r="AD7" s="101">
        <f aca="true" t="shared" si="11" ref="AD7:AD63">SUM(AE7:AF7)</f>
        <v>0</v>
      </c>
      <c r="AE7" s="101">
        <v>0</v>
      </c>
      <c r="AF7" s="84">
        <v>0</v>
      </c>
      <c r="AG7" s="101">
        <f aca="true" t="shared" si="12" ref="AG7:AG63">SUM(AH7:AI7)</f>
        <v>0</v>
      </c>
      <c r="AH7" s="101">
        <v>0</v>
      </c>
      <c r="AI7" s="84">
        <v>0</v>
      </c>
      <c r="AJ7" s="101">
        <f aca="true" t="shared" si="13" ref="AJ7:AJ63">SUM(AK7:AL7)</f>
        <v>0</v>
      </c>
      <c r="AK7" s="101">
        <v>0</v>
      </c>
      <c r="AL7" s="84">
        <v>0</v>
      </c>
      <c r="AM7" s="101">
        <f aca="true" t="shared" si="14" ref="AM7:AM63">SUM(AN7:AO7)</f>
        <v>0</v>
      </c>
      <c r="AN7" s="101">
        <v>0</v>
      </c>
      <c r="AO7" s="84">
        <v>0</v>
      </c>
    </row>
    <row r="8" spans="1:41" ht="19.5" customHeight="1">
      <c r="A8" s="83" t="s">
        <v>38</v>
      </c>
      <c r="B8" s="83" t="s">
        <v>38</v>
      </c>
      <c r="C8" s="83" t="s">
        <v>38</v>
      </c>
      <c r="D8" s="83" t="s">
        <v>81</v>
      </c>
      <c r="E8" s="101">
        <f t="shared" si="0"/>
        <v>15144.949999999999</v>
      </c>
      <c r="F8" s="101">
        <f t="shared" si="1"/>
        <v>14396.439999999999</v>
      </c>
      <c r="G8" s="101">
        <f t="shared" si="2"/>
        <v>14396.439999999999</v>
      </c>
      <c r="H8" s="101">
        <v>5931.71</v>
      </c>
      <c r="I8" s="84">
        <v>8464.73</v>
      </c>
      <c r="J8" s="101">
        <f t="shared" si="3"/>
        <v>0</v>
      </c>
      <c r="K8" s="101">
        <v>0</v>
      </c>
      <c r="L8" s="84">
        <v>0</v>
      </c>
      <c r="M8" s="101">
        <f t="shared" si="4"/>
        <v>0</v>
      </c>
      <c r="N8" s="101">
        <v>0</v>
      </c>
      <c r="O8" s="84">
        <v>0</v>
      </c>
      <c r="P8" s="85">
        <f t="shared" si="5"/>
        <v>0</v>
      </c>
      <c r="Q8" s="101">
        <f t="shared" si="6"/>
        <v>0</v>
      </c>
      <c r="R8" s="101">
        <v>0</v>
      </c>
      <c r="S8" s="84">
        <v>0</v>
      </c>
      <c r="T8" s="101">
        <f t="shared" si="7"/>
        <v>0</v>
      </c>
      <c r="U8" s="101">
        <v>0</v>
      </c>
      <c r="V8" s="101">
        <v>0</v>
      </c>
      <c r="W8" s="101">
        <f t="shared" si="8"/>
        <v>0</v>
      </c>
      <c r="X8" s="101">
        <v>0</v>
      </c>
      <c r="Y8" s="84">
        <v>0</v>
      </c>
      <c r="Z8" s="85">
        <f t="shared" si="9"/>
        <v>748.51</v>
      </c>
      <c r="AA8" s="101">
        <f t="shared" si="10"/>
        <v>748.51</v>
      </c>
      <c r="AB8" s="101">
        <v>0</v>
      </c>
      <c r="AC8" s="84">
        <v>748.51</v>
      </c>
      <c r="AD8" s="101">
        <f t="shared" si="11"/>
        <v>0</v>
      </c>
      <c r="AE8" s="101">
        <v>0</v>
      </c>
      <c r="AF8" s="84">
        <v>0</v>
      </c>
      <c r="AG8" s="101">
        <f t="shared" si="12"/>
        <v>0</v>
      </c>
      <c r="AH8" s="101">
        <v>0</v>
      </c>
      <c r="AI8" s="84">
        <v>0</v>
      </c>
      <c r="AJ8" s="101">
        <f t="shared" si="13"/>
        <v>0</v>
      </c>
      <c r="AK8" s="101">
        <v>0</v>
      </c>
      <c r="AL8" s="84">
        <v>0</v>
      </c>
      <c r="AM8" s="101">
        <f t="shared" si="14"/>
        <v>0</v>
      </c>
      <c r="AN8" s="101">
        <v>0</v>
      </c>
      <c r="AO8" s="84">
        <v>0</v>
      </c>
    </row>
    <row r="9" spans="1:41" ht="19.5" customHeight="1">
      <c r="A9" s="83" t="s">
        <v>38</v>
      </c>
      <c r="B9" s="83" t="s">
        <v>38</v>
      </c>
      <c r="C9" s="83" t="s">
        <v>38</v>
      </c>
      <c r="D9" s="83" t="s">
        <v>82</v>
      </c>
      <c r="E9" s="101">
        <f t="shared" si="0"/>
        <v>15144.949999999999</v>
      </c>
      <c r="F9" s="101">
        <f t="shared" si="1"/>
        <v>14396.439999999999</v>
      </c>
      <c r="G9" s="101">
        <f t="shared" si="2"/>
        <v>14396.439999999999</v>
      </c>
      <c r="H9" s="101">
        <v>5931.71</v>
      </c>
      <c r="I9" s="84">
        <v>8464.73</v>
      </c>
      <c r="J9" s="101">
        <f t="shared" si="3"/>
        <v>0</v>
      </c>
      <c r="K9" s="101">
        <v>0</v>
      </c>
      <c r="L9" s="84">
        <v>0</v>
      </c>
      <c r="M9" s="101">
        <f t="shared" si="4"/>
        <v>0</v>
      </c>
      <c r="N9" s="101">
        <v>0</v>
      </c>
      <c r="O9" s="84">
        <v>0</v>
      </c>
      <c r="P9" s="85">
        <f t="shared" si="5"/>
        <v>0</v>
      </c>
      <c r="Q9" s="101">
        <f t="shared" si="6"/>
        <v>0</v>
      </c>
      <c r="R9" s="101">
        <v>0</v>
      </c>
      <c r="S9" s="84">
        <v>0</v>
      </c>
      <c r="T9" s="101">
        <f t="shared" si="7"/>
        <v>0</v>
      </c>
      <c r="U9" s="101">
        <v>0</v>
      </c>
      <c r="V9" s="101">
        <v>0</v>
      </c>
      <c r="W9" s="101">
        <f t="shared" si="8"/>
        <v>0</v>
      </c>
      <c r="X9" s="101">
        <v>0</v>
      </c>
      <c r="Y9" s="84">
        <v>0</v>
      </c>
      <c r="Z9" s="85">
        <f t="shared" si="9"/>
        <v>748.51</v>
      </c>
      <c r="AA9" s="101">
        <f t="shared" si="10"/>
        <v>748.51</v>
      </c>
      <c r="AB9" s="101">
        <v>0</v>
      </c>
      <c r="AC9" s="84">
        <v>748.51</v>
      </c>
      <c r="AD9" s="101">
        <f t="shared" si="11"/>
        <v>0</v>
      </c>
      <c r="AE9" s="101">
        <v>0</v>
      </c>
      <c r="AF9" s="84">
        <v>0</v>
      </c>
      <c r="AG9" s="101">
        <f t="shared" si="12"/>
        <v>0</v>
      </c>
      <c r="AH9" s="101">
        <v>0</v>
      </c>
      <c r="AI9" s="84">
        <v>0</v>
      </c>
      <c r="AJ9" s="101">
        <f t="shared" si="13"/>
        <v>0</v>
      </c>
      <c r="AK9" s="101">
        <v>0</v>
      </c>
      <c r="AL9" s="84">
        <v>0</v>
      </c>
      <c r="AM9" s="101">
        <f t="shared" si="14"/>
        <v>0</v>
      </c>
      <c r="AN9" s="101">
        <v>0</v>
      </c>
      <c r="AO9" s="84">
        <v>0</v>
      </c>
    </row>
    <row r="10" spans="1:41" ht="19.5" customHeight="1">
      <c r="A10" s="83" t="s">
        <v>38</v>
      </c>
      <c r="B10" s="83" t="s">
        <v>38</v>
      </c>
      <c r="C10" s="83" t="s">
        <v>38</v>
      </c>
      <c r="D10" s="83" t="s">
        <v>187</v>
      </c>
      <c r="E10" s="101">
        <f t="shared" si="0"/>
        <v>3566.93</v>
      </c>
      <c r="F10" s="101">
        <f t="shared" si="1"/>
        <v>3566.93</v>
      </c>
      <c r="G10" s="101">
        <f t="shared" si="2"/>
        <v>3566.93</v>
      </c>
      <c r="H10" s="101">
        <v>3566.93</v>
      </c>
      <c r="I10" s="84">
        <v>0</v>
      </c>
      <c r="J10" s="101">
        <f t="shared" si="3"/>
        <v>0</v>
      </c>
      <c r="K10" s="101">
        <v>0</v>
      </c>
      <c r="L10" s="84">
        <v>0</v>
      </c>
      <c r="M10" s="101">
        <f t="shared" si="4"/>
        <v>0</v>
      </c>
      <c r="N10" s="101">
        <v>0</v>
      </c>
      <c r="O10" s="84">
        <v>0</v>
      </c>
      <c r="P10" s="85">
        <f t="shared" si="5"/>
        <v>0</v>
      </c>
      <c r="Q10" s="101">
        <f t="shared" si="6"/>
        <v>0</v>
      </c>
      <c r="R10" s="101">
        <v>0</v>
      </c>
      <c r="S10" s="84">
        <v>0</v>
      </c>
      <c r="T10" s="101">
        <f t="shared" si="7"/>
        <v>0</v>
      </c>
      <c r="U10" s="101">
        <v>0</v>
      </c>
      <c r="V10" s="101">
        <v>0</v>
      </c>
      <c r="W10" s="101">
        <f t="shared" si="8"/>
        <v>0</v>
      </c>
      <c r="X10" s="101">
        <v>0</v>
      </c>
      <c r="Y10" s="84">
        <v>0</v>
      </c>
      <c r="Z10" s="85">
        <f t="shared" si="9"/>
        <v>0</v>
      </c>
      <c r="AA10" s="101">
        <f t="shared" si="10"/>
        <v>0</v>
      </c>
      <c r="AB10" s="101">
        <v>0</v>
      </c>
      <c r="AC10" s="84">
        <v>0</v>
      </c>
      <c r="AD10" s="101">
        <f t="shared" si="11"/>
        <v>0</v>
      </c>
      <c r="AE10" s="101">
        <v>0</v>
      </c>
      <c r="AF10" s="84">
        <v>0</v>
      </c>
      <c r="AG10" s="101">
        <f t="shared" si="12"/>
        <v>0</v>
      </c>
      <c r="AH10" s="101">
        <v>0</v>
      </c>
      <c r="AI10" s="84">
        <v>0</v>
      </c>
      <c r="AJ10" s="101">
        <f t="shared" si="13"/>
        <v>0</v>
      </c>
      <c r="AK10" s="101">
        <v>0</v>
      </c>
      <c r="AL10" s="84">
        <v>0</v>
      </c>
      <c r="AM10" s="101">
        <f t="shared" si="14"/>
        <v>0</v>
      </c>
      <c r="AN10" s="101">
        <v>0</v>
      </c>
      <c r="AO10" s="84">
        <v>0</v>
      </c>
    </row>
    <row r="11" spans="1:41" ht="19.5" customHeight="1">
      <c r="A11" s="83" t="s">
        <v>188</v>
      </c>
      <c r="B11" s="83" t="s">
        <v>85</v>
      </c>
      <c r="C11" s="83" t="s">
        <v>86</v>
      </c>
      <c r="D11" s="83" t="s">
        <v>189</v>
      </c>
      <c r="E11" s="101">
        <f t="shared" si="0"/>
        <v>2533.53</v>
      </c>
      <c r="F11" s="101">
        <f t="shared" si="1"/>
        <v>2533.53</v>
      </c>
      <c r="G11" s="101">
        <f t="shared" si="2"/>
        <v>2533.53</v>
      </c>
      <c r="H11" s="101">
        <v>2533.53</v>
      </c>
      <c r="I11" s="84">
        <v>0</v>
      </c>
      <c r="J11" s="101">
        <f t="shared" si="3"/>
        <v>0</v>
      </c>
      <c r="K11" s="101">
        <v>0</v>
      </c>
      <c r="L11" s="84">
        <v>0</v>
      </c>
      <c r="M11" s="101">
        <f t="shared" si="4"/>
        <v>0</v>
      </c>
      <c r="N11" s="101">
        <v>0</v>
      </c>
      <c r="O11" s="84">
        <v>0</v>
      </c>
      <c r="P11" s="85">
        <f t="shared" si="5"/>
        <v>0</v>
      </c>
      <c r="Q11" s="101">
        <f t="shared" si="6"/>
        <v>0</v>
      </c>
      <c r="R11" s="101">
        <v>0</v>
      </c>
      <c r="S11" s="84">
        <v>0</v>
      </c>
      <c r="T11" s="101">
        <f t="shared" si="7"/>
        <v>0</v>
      </c>
      <c r="U11" s="101">
        <v>0</v>
      </c>
      <c r="V11" s="101">
        <v>0</v>
      </c>
      <c r="W11" s="101">
        <f t="shared" si="8"/>
        <v>0</v>
      </c>
      <c r="X11" s="101">
        <v>0</v>
      </c>
      <c r="Y11" s="84">
        <v>0</v>
      </c>
      <c r="Z11" s="85">
        <f t="shared" si="9"/>
        <v>0</v>
      </c>
      <c r="AA11" s="101">
        <f t="shared" si="10"/>
        <v>0</v>
      </c>
      <c r="AB11" s="101">
        <v>0</v>
      </c>
      <c r="AC11" s="84">
        <v>0</v>
      </c>
      <c r="AD11" s="101">
        <f t="shared" si="11"/>
        <v>0</v>
      </c>
      <c r="AE11" s="101">
        <v>0</v>
      </c>
      <c r="AF11" s="84">
        <v>0</v>
      </c>
      <c r="AG11" s="101">
        <f t="shared" si="12"/>
        <v>0</v>
      </c>
      <c r="AH11" s="101">
        <v>0</v>
      </c>
      <c r="AI11" s="84">
        <v>0</v>
      </c>
      <c r="AJ11" s="101">
        <f t="shared" si="13"/>
        <v>0</v>
      </c>
      <c r="AK11" s="101">
        <v>0</v>
      </c>
      <c r="AL11" s="84">
        <v>0</v>
      </c>
      <c r="AM11" s="101">
        <f t="shared" si="14"/>
        <v>0</v>
      </c>
      <c r="AN11" s="101">
        <v>0</v>
      </c>
      <c r="AO11" s="84">
        <v>0</v>
      </c>
    </row>
    <row r="12" spans="1:41" ht="19.5" customHeight="1">
      <c r="A12" s="83" t="s">
        <v>188</v>
      </c>
      <c r="B12" s="83" t="s">
        <v>88</v>
      </c>
      <c r="C12" s="83" t="s">
        <v>86</v>
      </c>
      <c r="D12" s="83" t="s">
        <v>190</v>
      </c>
      <c r="E12" s="101">
        <f t="shared" si="0"/>
        <v>658.15</v>
      </c>
      <c r="F12" s="101">
        <f t="shared" si="1"/>
        <v>658.15</v>
      </c>
      <c r="G12" s="101">
        <f t="shared" si="2"/>
        <v>658.15</v>
      </c>
      <c r="H12" s="101">
        <v>658.15</v>
      </c>
      <c r="I12" s="84">
        <v>0</v>
      </c>
      <c r="J12" s="101">
        <f t="shared" si="3"/>
        <v>0</v>
      </c>
      <c r="K12" s="101">
        <v>0</v>
      </c>
      <c r="L12" s="84">
        <v>0</v>
      </c>
      <c r="M12" s="101">
        <f t="shared" si="4"/>
        <v>0</v>
      </c>
      <c r="N12" s="101">
        <v>0</v>
      </c>
      <c r="O12" s="84">
        <v>0</v>
      </c>
      <c r="P12" s="85">
        <f t="shared" si="5"/>
        <v>0</v>
      </c>
      <c r="Q12" s="101">
        <f t="shared" si="6"/>
        <v>0</v>
      </c>
      <c r="R12" s="101">
        <v>0</v>
      </c>
      <c r="S12" s="84">
        <v>0</v>
      </c>
      <c r="T12" s="101">
        <f t="shared" si="7"/>
        <v>0</v>
      </c>
      <c r="U12" s="101">
        <v>0</v>
      </c>
      <c r="V12" s="101">
        <v>0</v>
      </c>
      <c r="W12" s="101">
        <f t="shared" si="8"/>
        <v>0</v>
      </c>
      <c r="X12" s="101">
        <v>0</v>
      </c>
      <c r="Y12" s="84">
        <v>0</v>
      </c>
      <c r="Z12" s="85">
        <f t="shared" si="9"/>
        <v>0</v>
      </c>
      <c r="AA12" s="101">
        <f t="shared" si="10"/>
        <v>0</v>
      </c>
      <c r="AB12" s="101">
        <v>0</v>
      </c>
      <c r="AC12" s="84">
        <v>0</v>
      </c>
      <c r="AD12" s="101">
        <f t="shared" si="11"/>
        <v>0</v>
      </c>
      <c r="AE12" s="101">
        <v>0</v>
      </c>
      <c r="AF12" s="84">
        <v>0</v>
      </c>
      <c r="AG12" s="101">
        <f t="shared" si="12"/>
        <v>0</v>
      </c>
      <c r="AH12" s="101">
        <v>0</v>
      </c>
      <c r="AI12" s="84">
        <v>0</v>
      </c>
      <c r="AJ12" s="101">
        <f t="shared" si="13"/>
        <v>0</v>
      </c>
      <c r="AK12" s="101">
        <v>0</v>
      </c>
      <c r="AL12" s="84">
        <v>0</v>
      </c>
      <c r="AM12" s="101">
        <f t="shared" si="14"/>
        <v>0</v>
      </c>
      <c r="AN12" s="101">
        <v>0</v>
      </c>
      <c r="AO12" s="84">
        <v>0</v>
      </c>
    </row>
    <row r="13" spans="1:41" ht="19.5" customHeight="1">
      <c r="A13" s="83" t="s">
        <v>188</v>
      </c>
      <c r="B13" s="83" t="s">
        <v>95</v>
      </c>
      <c r="C13" s="83" t="s">
        <v>86</v>
      </c>
      <c r="D13" s="83" t="s">
        <v>191</v>
      </c>
      <c r="E13" s="101">
        <f t="shared" si="0"/>
        <v>346.14</v>
      </c>
      <c r="F13" s="101">
        <f t="shared" si="1"/>
        <v>346.14</v>
      </c>
      <c r="G13" s="101">
        <f t="shared" si="2"/>
        <v>346.14</v>
      </c>
      <c r="H13" s="101">
        <v>346.14</v>
      </c>
      <c r="I13" s="84">
        <v>0</v>
      </c>
      <c r="J13" s="101">
        <f t="shared" si="3"/>
        <v>0</v>
      </c>
      <c r="K13" s="101">
        <v>0</v>
      </c>
      <c r="L13" s="84">
        <v>0</v>
      </c>
      <c r="M13" s="101">
        <f t="shared" si="4"/>
        <v>0</v>
      </c>
      <c r="N13" s="101">
        <v>0</v>
      </c>
      <c r="O13" s="84">
        <v>0</v>
      </c>
      <c r="P13" s="85">
        <f t="shared" si="5"/>
        <v>0</v>
      </c>
      <c r="Q13" s="101">
        <f t="shared" si="6"/>
        <v>0</v>
      </c>
      <c r="R13" s="101">
        <v>0</v>
      </c>
      <c r="S13" s="84">
        <v>0</v>
      </c>
      <c r="T13" s="101">
        <f t="shared" si="7"/>
        <v>0</v>
      </c>
      <c r="U13" s="101">
        <v>0</v>
      </c>
      <c r="V13" s="101">
        <v>0</v>
      </c>
      <c r="W13" s="101">
        <f t="shared" si="8"/>
        <v>0</v>
      </c>
      <c r="X13" s="101">
        <v>0</v>
      </c>
      <c r="Y13" s="84">
        <v>0</v>
      </c>
      <c r="Z13" s="85">
        <f t="shared" si="9"/>
        <v>0</v>
      </c>
      <c r="AA13" s="101">
        <f t="shared" si="10"/>
        <v>0</v>
      </c>
      <c r="AB13" s="101">
        <v>0</v>
      </c>
      <c r="AC13" s="84">
        <v>0</v>
      </c>
      <c r="AD13" s="101">
        <f t="shared" si="11"/>
        <v>0</v>
      </c>
      <c r="AE13" s="101">
        <v>0</v>
      </c>
      <c r="AF13" s="84">
        <v>0</v>
      </c>
      <c r="AG13" s="101">
        <f t="shared" si="12"/>
        <v>0</v>
      </c>
      <c r="AH13" s="101">
        <v>0</v>
      </c>
      <c r="AI13" s="84">
        <v>0</v>
      </c>
      <c r="AJ13" s="101">
        <f t="shared" si="13"/>
        <v>0</v>
      </c>
      <c r="AK13" s="101">
        <v>0</v>
      </c>
      <c r="AL13" s="84">
        <v>0</v>
      </c>
      <c r="AM13" s="101">
        <f t="shared" si="14"/>
        <v>0</v>
      </c>
      <c r="AN13" s="101">
        <v>0</v>
      </c>
      <c r="AO13" s="84">
        <v>0</v>
      </c>
    </row>
    <row r="14" spans="1:41" ht="19.5" customHeight="1">
      <c r="A14" s="83" t="s">
        <v>188</v>
      </c>
      <c r="B14" s="83" t="s">
        <v>123</v>
      </c>
      <c r="C14" s="83" t="s">
        <v>86</v>
      </c>
      <c r="D14" s="83" t="s">
        <v>192</v>
      </c>
      <c r="E14" s="101">
        <f t="shared" si="0"/>
        <v>29.11</v>
      </c>
      <c r="F14" s="101">
        <f t="shared" si="1"/>
        <v>29.11</v>
      </c>
      <c r="G14" s="101">
        <f t="shared" si="2"/>
        <v>29.11</v>
      </c>
      <c r="H14" s="101">
        <v>29.11</v>
      </c>
      <c r="I14" s="84">
        <v>0</v>
      </c>
      <c r="J14" s="101">
        <f t="shared" si="3"/>
        <v>0</v>
      </c>
      <c r="K14" s="101">
        <v>0</v>
      </c>
      <c r="L14" s="84">
        <v>0</v>
      </c>
      <c r="M14" s="101">
        <f t="shared" si="4"/>
        <v>0</v>
      </c>
      <c r="N14" s="101">
        <v>0</v>
      </c>
      <c r="O14" s="84">
        <v>0</v>
      </c>
      <c r="P14" s="85">
        <f t="shared" si="5"/>
        <v>0</v>
      </c>
      <c r="Q14" s="101">
        <f t="shared" si="6"/>
        <v>0</v>
      </c>
      <c r="R14" s="101">
        <v>0</v>
      </c>
      <c r="S14" s="84">
        <v>0</v>
      </c>
      <c r="T14" s="101">
        <f t="shared" si="7"/>
        <v>0</v>
      </c>
      <c r="U14" s="101">
        <v>0</v>
      </c>
      <c r="V14" s="101">
        <v>0</v>
      </c>
      <c r="W14" s="101">
        <f t="shared" si="8"/>
        <v>0</v>
      </c>
      <c r="X14" s="101">
        <v>0</v>
      </c>
      <c r="Y14" s="84">
        <v>0</v>
      </c>
      <c r="Z14" s="85">
        <f t="shared" si="9"/>
        <v>0</v>
      </c>
      <c r="AA14" s="101">
        <f t="shared" si="10"/>
        <v>0</v>
      </c>
      <c r="AB14" s="101">
        <v>0</v>
      </c>
      <c r="AC14" s="84">
        <v>0</v>
      </c>
      <c r="AD14" s="101">
        <f t="shared" si="11"/>
        <v>0</v>
      </c>
      <c r="AE14" s="101">
        <v>0</v>
      </c>
      <c r="AF14" s="84">
        <v>0</v>
      </c>
      <c r="AG14" s="101">
        <f t="shared" si="12"/>
        <v>0</v>
      </c>
      <c r="AH14" s="101">
        <v>0</v>
      </c>
      <c r="AI14" s="84">
        <v>0</v>
      </c>
      <c r="AJ14" s="101">
        <f t="shared" si="13"/>
        <v>0</v>
      </c>
      <c r="AK14" s="101">
        <v>0</v>
      </c>
      <c r="AL14" s="84">
        <v>0</v>
      </c>
      <c r="AM14" s="101">
        <f t="shared" si="14"/>
        <v>0</v>
      </c>
      <c r="AN14" s="101">
        <v>0</v>
      </c>
      <c r="AO14" s="84">
        <v>0</v>
      </c>
    </row>
    <row r="15" spans="1:41" ht="19.5" customHeight="1">
      <c r="A15" s="83" t="s">
        <v>38</v>
      </c>
      <c r="B15" s="83" t="s">
        <v>38</v>
      </c>
      <c r="C15" s="83" t="s">
        <v>38</v>
      </c>
      <c r="D15" s="83" t="s">
        <v>193</v>
      </c>
      <c r="E15" s="101">
        <f t="shared" si="0"/>
        <v>5162.5199999999995</v>
      </c>
      <c r="F15" s="101">
        <f t="shared" si="1"/>
        <v>4583.41</v>
      </c>
      <c r="G15" s="101">
        <f t="shared" si="2"/>
        <v>4583.41</v>
      </c>
      <c r="H15" s="101">
        <v>2324.4</v>
      </c>
      <c r="I15" s="84">
        <v>2259.01</v>
      </c>
      <c r="J15" s="101">
        <f t="shared" si="3"/>
        <v>0</v>
      </c>
      <c r="K15" s="101">
        <v>0</v>
      </c>
      <c r="L15" s="84">
        <v>0</v>
      </c>
      <c r="M15" s="101">
        <f t="shared" si="4"/>
        <v>0</v>
      </c>
      <c r="N15" s="101">
        <v>0</v>
      </c>
      <c r="O15" s="84">
        <v>0</v>
      </c>
      <c r="P15" s="85">
        <f t="shared" si="5"/>
        <v>0</v>
      </c>
      <c r="Q15" s="101">
        <f t="shared" si="6"/>
        <v>0</v>
      </c>
      <c r="R15" s="101">
        <v>0</v>
      </c>
      <c r="S15" s="84">
        <v>0</v>
      </c>
      <c r="T15" s="101">
        <f t="shared" si="7"/>
        <v>0</v>
      </c>
      <c r="U15" s="101">
        <v>0</v>
      </c>
      <c r="V15" s="101">
        <v>0</v>
      </c>
      <c r="W15" s="101">
        <f t="shared" si="8"/>
        <v>0</v>
      </c>
      <c r="X15" s="101">
        <v>0</v>
      </c>
      <c r="Y15" s="84">
        <v>0</v>
      </c>
      <c r="Z15" s="85">
        <f t="shared" si="9"/>
        <v>579.11</v>
      </c>
      <c r="AA15" s="101">
        <f t="shared" si="10"/>
        <v>579.11</v>
      </c>
      <c r="AB15" s="101">
        <v>0</v>
      </c>
      <c r="AC15" s="84">
        <v>579.11</v>
      </c>
      <c r="AD15" s="101">
        <f t="shared" si="11"/>
        <v>0</v>
      </c>
      <c r="AE15" s="101">
        <v>0</v>
      </c>
      <c r="AF15" s="84">
        <v>0</v>
      </c>
      <c r="AG15" s="101">
        <f t="shared" si="12"/>
        <v>0</v>
      </c>
      <c r="AH15" s="101">
        <v>0</v>
      </c>
      <c r="AI15" s="84">
        <v>0</v>
      </c>
      <c r="AJ15" s="101">
        <f t="shared" si="13"/>
        <v>0</v>
      </c>
      <c r="AK15" s="101">
        <v>0</v>
      </c>
      <c r="AL15" s="84">
        <v>0</v>
      </c>
      <c r="AM15" s="101">
        <f t="shared" si="14"/>
        <v>0</v>
      </c>
      <c r="AN15" s="101">
        <v>0</v>
      </c>
      <c r="AO15" s="84">
        <v>0</v>
      </c>
    </row>
    <row r="16" spans="1:41" ht="19.5" customHeight="1">
      <c r="A16" s="83" t="s">
        <v>194</v>
      </c>
      <c r="B16" s="83" t="s">
        <v>85</v>
      </c>
      <c r="C16" s="83" t="s">
        <v>86</v>
      </c>
      <c r="D16" s="83" t="s">
        <v>195</v>
      </c>
      <c r="E16" s="101">
        <f t="shared" si="0"/>
        <v>2151.81</v>
      </c>
      <c r="F16" s="101">
        <f t="shared" si="1"/>
        <v>2151.81</v>
      </c>
      <c r="G16" s="101">
        <f t="shared" si="2"/>
        <v>2151.81</v>
      </c>
      <c r="H16" s="101">
        <v>1755.06</v>
      </c>
      <c r="I16" s="84">
        <v>396.75</v>
      </c>
      <c r="J16" s="101">
        <f t="shared" si="3"/>
        <v>0</v>
      </c>
      <c r="K16" s="101">
        <v>0</v>
      </c>
      <c r="L16" s="84">
        <v>0</v>
      </c>
      <c r="M16" s="101">
        <f t="shared" si="4"/>
        <v>0</v>
      </c>
      <c r="N16" s="101">
        <v>0</v>
      </c>
      <c r="O16" s="84">
        <v>0</v>
      </c>
      <c r="P16" s="85">
        <f t="shared" si="5"/>
        <v>0</v>
      </c>
      <c r="Q16" s="101">
        <f t="shared" si="6"/>
        <v>0</v>
      </c>
      <c r="R16" s="101">
        <v>0</v>
      </c>
      <c r="S16" s="84">
        <v>0</v>
      </c>
      <c r="T16" s="101">
        <f t="shared" si="7"/>
        <v>0</v>
      </c>
      <c r="U16" s="101">
        <v>0</v>
      </c>
      <c r="V16" s="101">
        <v>0</v>
      </c>
      <c r="W16" s="101">
        <f t="shared" si="8"/>
        <v>0</v>
      </c>
      <c r="X16" s="101">
        <v>0</v>
      </c>
      <c r="Y16" s="84">
        <v>0</v>
      </c>
      <c r="Z16" s="85">
        <f t="shared" si="9"/>
        <v>0</v>
      </c>
      <c r="AA16" s="101">
        <f t="shared" si="10"/>
        <v>0</v>
      </c>
      <c r="AB16" s="101">
        <v>0</v>
      </c>
      <c r="AC16" s="84">
        <v>0</v>
      </c>
      <c r="AD16" s="101">
        <f t="shared" si="11"/>
        <v>0</v>
      </c>
      <c r="AE16" s="101">
        <v>0</v>
      </c>
      <c r="AF16" s="84">
        <v>0</v>
      </c>
      <c r="AG16" s="101">
        <f t="shared" si="12"/>
        <v>0</v>
      </c>
      <c r="AH16" s="101">
        <v>0</v>
      </c>
      <c r="AI16" s="84">
        <v>0</v>
      </c>
      <c r="AJ16" s="101">
        <f t="shared" si="13"/>
        <v>0</v>
      </c>
      <c r="AK16" s="101">
        <v>0</v>
      </c>
      <c r="AL16" s="84">
        <v>0</v>
      </c>
      <c r="AM16" s="101">
        <f t="shared" si="14"/>
        <v>0</v>
      </c>
      <c r="AN16" s="101">
        <v>0</v>
      </c>
      <c r="AO16" s="84">
        <v>0</v>
      </c>
    </row>
    <row r="17" spans="1:41" ht="19.5" customHeight="1">
      <c r="A17" s="83" t="s">
        <v>194</v>
      </c>
      <c r="B17" s="83" t="s">
        <v>88</v>
      </c>
      <c r="C17" s="83" t="s">
        <v>86</v>
      </c>
      <c r="D17" s="83" t="s">
        <v>196</v>
      </c>
      <c r="E17" s="101">
        <f t="shared" si="0"/>
        <v>46.8</v>
      </c>
      <c r="F17" s="101">
        <f t="shared" si="1"/>
        <v>46.8</v>
      </c>
      <c r="G17" s="101">
        <f t="shared" si="2"/>
        <v>46.8</v>
      </c>
      <c r="H17" s="101">
        <v>46.8</v>
      </c>
      <c r="I17" s="84">
        <v>0</v>
      </c>
      <c r="J17" s="101">
        <f t="shared" si="3"/>
        <v>0</v>
      </c>
      <c r="K17" s="101">
        <v>0</v>
      </c>
      <c r="L17" s="84">
        <v>0</v>
      </c>
      <c r="M17" s="101">
        <f t="shared" si="4"/>
        <v>0</v>
      </c>
      <c r="N17" s="101">
        <v>0</v>
      </c>
      <c r="O17" s="84">
        <v>0</v>
      </c>
      <c r="P17" s="85">
        <f t="shared" si="5"/>
        <v>0</v>
      </c>
      <c r="Q17" s="101">
        <f t="shared" si="6"/>
        <v>0</v>
      </c>
      <c r="R17" s="101">
        <v>0</v>
      </c>
      <c r="S17" s="84">
        <v>0</v>
      </c>
      <c r="T17" s="101">
        <f t="shared" si="7"/>
        <v>0</v>
      </c>
      <c r="U17" s="101">
        <v>0</v>
      </c>
      <c r="V17" s="101">
        <v>0</v>
      </c>
      <c r="W17" s="101">
        <f t="shared" si="8"/>
        <v>0</v>
      </c>
      <c r="X17" s="101">
        <v>0</v>
      </c>
      <c r="Y17" s="84">
        <v>0</v>
      </c>
      <c r="Z17" s="85">
        <f t="shared" si="9"/>
        <v>0</v>
      </c>
      <c r="AA17" s="101">
        <f t="shared" si="10"/>
        <v>0</v>
      </c>
      <c r="AB17" s="101">
        <v>0</v>
      </c>
      <c r="AC17" s="84">
        <v>0</v>
      </c>
      <c r="AD17" s="101">
        <f t="shared" si="11"/>
        <v>0</v>
      </c>
      <c r="AE17" s="101">
        <v>0</v>
      </c>
      <c r="AF17" s="84">
        <v>0</v>
      </c>
      <c r="AG17" s="101">
        <f t="shared" si="12"/>
        <v>0</v>
      </c>
      <c r="AH17" s="101">
        <v>0</v>
      </c>
      <c r="AI17" s="84">
        <v>0</v>
      </c>
      <c r="AJ17" s="101">
        <f t="shared" si="13"/>
        <v>0</v>
      </c>
      <c r="AK17" s="101">
        <v>0</v>
      </c>
      <c r="AL17" s="84">
        <v>0</v>
      </c>
      <c r="AM17" s="101">
        <f t="shared" si="14"/>
        <v>0</v>
      </c>
      <c r="AN17" s="101">
        <v>0</v>
      </c>
      <c r="AO17" s="84">
        <v>0</v>
      </c>
    </row>
    <row r="18" spans="1:41" ht="19.5" customHeight="1">
      <c r="A18" s="83" t="s">
        <v>194</v>
      </c>
      <c r="B18" s="83" t="s">
        <v>95</v>
      </c>
      <c r="C18" s="83" t="s">
        <v>86</v>
      </c>
      <c r="D18" s="83" t="s">
        <v>197</v>
      </c>
      <c r="E18" s="101">
        <f t="shared" si="0"/>
        <v>325.47</v>
      </c>
      <c r="F18" s="101">
        <f t="shared" si="1"/>
        <v>280</v>
      </c>
      <c r="G18" s="101">
        <f t="shared" si="2"/>
        <v>280</v>
      </c>
      <c r="H18" s="101">
        <v>260</v>
      </c>
      <c r="I18" s="84">
        <v>20</v>
      </c>
      <c r="J18" s="101">
        <f t="shared" si="3"/>
        <v>0</v>
      </c>
      <c r="K18" s="101">
        <v>0</v>
      </c>
      <c r="L18" s="84">
        <v>0</v>
      </c>
      <c r="M18" s="101">
        <f t="shared" si="4"/>
        <v>0</v>
      </c>
      <c r="N18" s="101">
        <v>0</v>
      </c>
      <c r="O18" s="84">
        <v>0</v>
      </c>
      <c r="P18" s="85">
        <f t="shared" si="5"/>
        <v>0</v>
      </c>
      <c r="Q18" s="101">
        <f t="shared" si="6"/>
        <v>0</v>
      </c>
      <c r="R18" s="101">
        <v>0</v>
      </c>
      <c r="S18" s="84">
        <v>0</v>
      </c>
      <c r="T18" s="101">
        <f t="shared" si="7"/>
        <v>0</v>
      </c>
      <c r="U18" s="101">
        <v>0</v>
      </c>
      <c r="V18" s="101">
        <v>0</v>
      </c>
      <c r="W18" s="101">
        <f t="shared" si="8"/>
        <v>0</v>
      </c>
      <c r="X18" s="101">
        <v>0</v>
      </c>
      <c r="Y18" s="84">
        <v>0</v>
      </c>
      <c r="Z18" s="85">
        <f t="shared" si="9"/>
        <v>45.47</v>
      </c>
      <c r="AA18" s="101">
        <f t="shared" si="10"/>
        <v>45.47</v>
      </c>
      <c r="AB18" s="101">
        <v>0</v>
      </c>
      <c r="AC18" s="84">
        <v>45.47</v>
      </c>
      <c r="AD18" s="101">
        <f t="shared" si="11"/>
        <v>0</v>
      </c>
      <c r="AE18" s="101">
        <v>0</v>
      </c>
      <c r="AF18" s="84">
        <v>0</v>
      </c>
      <c r="AG18" s="101">
        <f t="shared" si="12"/>
        <v>0</v>
      </c>
      <c r="AH18" s="101">
        <v>0</v>
      </c>
      <c r="AI18" s="84">
        <v>0</v>
      </c>
      <c r="AJ18" s="101">
        <f t="shared" si="13"/>
        <v>0</v>
      </c>
      <c r="AK18" s="101">
        <v>0</v>
      </c>
      <c r="AL18" s="84">
        <v>0</v>
      </c>
      <c r="AM18" s="101">
        <f t="shared" si="14"/>
        <v>0</v>
      </c>
      <c r="AN18" s="101">
        <v>0</v>
      </c>
      <c r="AO18" s="84">
        <v>0</v>
      </c>
    </row>
    <row r="19" spans="1:41" ht="19.5" customHeight="1">
      <c r="A19" s="83" t="s">
        <v>194</v>
      </c>
      <c r="B19" s="83" t="s">
        <v>98</v>
      </c>
      <c r="C19" s="83" t="s">
        <v>86</v>
      </c>
      <c r="D19" s="83" t="s">
        <v>198</v>
      </c>
      <c r="E19" s="101">
        <f t="shared" si="0"/>
        <v>1710.94</v>
      </c>
      <c r="F19" s="101">
        <f t="shared" si="1"/>
        <v>1447.2</v>
      </c>
      <c r="G19" s="101">
        <f t="shared" si="2"/>
        <v>1447.2</v>
      </c>
      <c r="H19" s="101">
        <v>67.16</v>
      </c>
      <c r="I19" s="84">
        <v>1380.04</v>
      </c>
      <c r="J19" s="101">
        <f t="shared" si="3"/>
        <v>0</v>
      </c>
      <c r="K19" s="101">
        <v>0</v>
      </c>
      <c r="L19" s="84">
        <v>0</v>
      </c>
      <c r="M19" s="101">
        <f t="shared" si="4"/>
        <v>0</v>
      </c>
      <c r="N19" s="101">
        <v>0</v>
      </c>
      <c r="O19" s="84">
        <v>0</v>
      </c>
      <c r="P19" s="85">
        <f t="shared" si="5"/>
        <v>0</v>
      </c>
      <c r="Q19" s="101">
        <f t="shared" si="6"/>
        <v>0</v>
      </c>
      <c r="R19" s="101">
        <v>0</v>
      </c>
      <c r="S19" s="84">
        <v>0</v>
      </c>
      <c r="T19" s="101">
        <f t="shared" si="7"/>
        <v>0</v>
      </c>
      <c r="U19" s="101">
        <v>0</v>
      </c>
      <c r="V19" s="101">
        <v>0</v>
      </c>
      <c r="W19" s="101">
        <f t="shared" si="8"/>
        <v>0</v>
      </c>
      <c r="X19" s="101">
        <v>0</v>
      </c>
      <c r="Y19" s="84">
        <v>0</v>
      </c>
      <c r="Z19" s="85">
        <f t="shared" si="9"/>
        <v>263.74</v>
      </c>
      <c r="AA19" s="101">
        <f t="shared" si="10"/>
        <v>263.74</v>
      </c>
      <c r="AB19" s="101">
        <v>0</v>
      </c>
      <c r="AC19" s="84">
        <v>263.74</v>
      </c>
      <c r="AD19" s="101">
        <f t="shared" si="11"/>
        <v>0</v>
      </c>
      <c r="AE19" s="101">
        <v>0</v>
      </c>
      <c r="AF19" s="84">
        <v>0</v>
      </c>
      <c r="AG19" s="101">
        <f t="shared" si="12"/>
        <v>0</v>
      </c>
      <c r="AH19" s="101">
        <v>0</v>
      </c>
      <c r="AI19" s="84">
        <v>0</v>
      </c>
      <c r="AJ19" s="101">
        <f t="shared" si="13"/>
        <v>0</v>
      </c>
      <c r="AK19" s="101">
        <v>0</v>
      </c>
      <c r="AL19" s="84">
        <v>0</v>
      </c>
      <c r="AM19" s="101">
        <f t="shared" si="14"/>
        <v>0</v>
      </c>
      <c r="AN19" s="101">
        <v>0</v>
      </c>
      <c r="AO19" s="84">
        <v>0</v>
      </c>
    </row>
    <row r="20" spans="1:41" ht="19.5" customHeight="1">
      <c r="A20" s="83" t="s">
        <v>194</v>
      </c>
      <c r="B20" s="83" t="s">
        <v>92</v>
      </c>
      <c r="C20" s="83" t="s">
        <v>86</v>
      </c>
      <c r="D20" s="83" t="s">
        <v>199</v>
      </c>
      <c r="E20" s="101">
        <f t="shared" si="0"/>
        <v>11.9</v>
      </c>
      <c r="F20" s="101">
        <f t="shared" si="1"/>
        <v>11.9</v>
      </c>
      <c r="G20" s="101">
        <f t="shared" si="2"/>
        <v>11.9</v>
      </c>
      <c r="H20" s="101">
        <v>8.5</v>
      </c>
      <c r="I20" s="84">
        <v>3.4</v>
      </c>
      <c r="J20" s="101">
        <f t="shared" si="3"/>
        <v>0</v>
      </c>
      <c r="K20" s="101">
        <v>0</v>
      </c>
      <c r="L20" s="84">
        <v>0</v>
      </c>
      <c r="M20" s="101">
        <f t="shared" si="4"/>
        <v>0</v>
      </c>
      <c r="N20" s="101">
        <v>0</v>
      </c>
      <c r="O20" s="84">
        <v>0</v>
      </c>
      <c r="P20" s="85">
        <f t="shared" si="5"/>
        <v>0</v>
      </c>
      <c r="Q20" s="101">
        <f t="shared" si="6"/>
        <v>0</v>
      </c>
      <c r="R20" s="101">
        <v>0</v>
      </c>
      <c r="S20" s="84">
        <v>0</v>
      </c>
      <c r="T20" s="101">
        <f t="shared" si="7"/>
        <v>0</v>
      </c>
      <c r="U20" s="101">
        <v>0</v>
      </c>
      <c r="V20" s="101">
        <v>0</v>
      </c>
      <c r="W20" s="101">
        <f t="shared" si="8"/>
        <v>0</v>
      </c>
      <c r="X20" s="101">
        <v>0</v>
      </c>
      <c r="Y20" s="84">
        <v>0</v>
      </c>
      <c r="Z20" s="85">
        <f t="shared" si="9"/>
        <v>0</v>
      </c>
      <c r="AA20" s="101">
        <f t="shared" si="10"/>
        <v>0</v>
      </c>
      <c r="AB20" s="101">
        <v>0</v>
      </c>
      <c r="AC20" s="84">
        <v>0</v>
      </c>
      <c r="AD20" s="101">
        <f t="shared" si="11"/>
        <v>0</v>
      </c>
      <c r="AE20" s="101">
        <v>0</v>
      </c>
      <c r="AF20" s="84">
        <v>0</v>
      </c>
      <c r="AG20" s="101">
        <f t="shared" si="12"/>
        <v>0</v>
      </c>
      <c r="AH20" s="101">
        <v>0</v>
      </c>
      <c r="AI20" s="84">
        <v>0</v>
      </c>
      <c r="AJ20" s="101">
        <f t="shared" si="13"/>
        <v>0</v>
      </c>
      <c r="AK20" s="101">
        <v>0</v>
      </c>
      <c r="AL20" s="84">
        <v>0</v>
      </c>
      <c r="AM20" s="101">
        <f t="shared" si="14"/>
        <v>0</v>
      </c>
      <c r="AN20" s="101">
        <v>0</v>
      </c>
      <c r="AO20" s="84">
        <v>0</v>
      </c>
    </row>
    <row r="21" spans="1:41" ht="19.5" customHeight="1">
      <c r="A21" s="83" t="s">
        <v>194</v>
      </c>
      <c r="B21" s="83" t="s">
        <v>200</v>
      </c>
      <c r="C21" s="83" t="s">
        <v>86</v>
      </c>
      <c r="D21" s="83" t="s">
        <v>201</v>
      </c>
      <c r="E21" s="101">
        <f t="shared" si="0"/>
        <v>40</v>
      </c>
      <c r="F21" s="101">
        <f t="shared" si="1"/>
        <v>40</v>
      </c>
      <c r="G21" s="101">
        <f t="shared" si="2"/>
        <v>40</v>
      </c>
      <c r="H21" s="101">
        <v>40</v>
      </c>
      <c r="I21" s="84">
        <v>0</v>
      </c>
      <c r="J21" s="101">
        <f t="shared" si="3"/>
        <v>0</v>
      </c>
      <c r="K21" s="101">
        <v>0</v>
      </c>
      <c r="L21" s="84">
        <v>0</v>
      </c>
      <c r="M21" s="101">
        <f t="shared" si="4"/>
        <v>0</v>
      </c>
      <c r="N21" s="101">
        <v>0</v>
      </c>
      <c r="O21" s="84">
        <v>0</v>
      </c>
      <c r="P21" s="85">
        <f t="shared" si="5"/>
        <v>0</v>
      </c>
      <c r="Q21" s="101">
        <f t="shared" si="6"/>
        <v>0</v>
      </c>
      <c r="R21" s="101">
        <v>0</v>
      </c>
      <c r="S21" s="84">
        <v>0</v>
      </c>
      <c r="T21" s="101">
        <f t="shared" si="7"/>
        <v>0</v>
      </c>
      <c r="U21" s="101">
        <v>0</v>
      </c>
      <c r="V21" s="101">
        <v>0</v>
      </c>
      <c r="W21" s="101">
        <f t="shared" si="8"/>
        <v>0</v>
      </c>
      <c r="X21" s="101">
        <v>0</v>
      </c>
      <c r="Y21" s="84">
        <v>0</v>
      </c>
      <c r="Z21" s="85">
        <f t="shared" si="9"/>
        <v>0</v>
      </c>
      <c r="AA21" s="101">
        <f t="shared" si="10"/>
        <v>0</v>
      </c>
      <c r="AB21" s="101">
        <v>0</v>
      </c>
      <c r="AC21" s="84">
        <v>0</v>
      </c>
      <c r="AD21" s="101">
        <f t="shared" si="11"/>
        <v>0</v>
      </c>
      <c r="AE21" s="101">
        <v>0</v>
      </c>
      <c r="AF21" s="84">
        <v>0</v>
      </c>
      <c r="AG21" s="101">
        <f t="shared" si="12"/>
        <v>0</v>
      </c>
      <c r="AH21" s="101">
        <v>0</v>
      </c>
      <c r="AI21" s="84">
        <v>0</v>
      </c>
      <c r="AJ21" s="101">
        <f t="shared" si="13"/>
        <v>0</v>
      </c>
      <c r="AK21" s="101">
        <v>0</v>
      </c>
      <c r="AL21" s="84">
        <v>0</v>
      </c>
      <c r="AM21" s="101">
        <f t="shared" si="14"/>
        <v>0</v>
      </c>
      <c r="AN21" s="101">
        <v>0</v>
      </c>
      <c r="AO21" s="84">
        <v>0</v>
      </c>
    </row>
    <row r="22" spans="1:41" ht="19.5" customHeight="1">
      <c r="A22" s="83" t="s">
        <v>194</v>
      </c>
      <c r="B22" s="83" t="s">
        <v>84</v>
      </c>
      <c r="C22" s="83" t="s">
        <v>86</v>
      </c>
      <c r="D22" s="83" t="s">
        <v>202</v>
      </c>
      <c r="E22" s="101">
        <f t="shared" si="0"/>
        <v>57.1</v>
      </c>
      <c r="F22" s="101">
        <f t="shared" si="1"/>
        <v>57.1</v>
      </c>
      <c r="G22" s="101">
        <f t="shared" si="2"/>
        <v>57.1</v>
      </c>
      <c r="H22" s="101">
        <v>57.1</v>
      </c>
      <c r="I22" s="84">
        <v>0</v>
      </c>
      <c r="J22" s="101">
        <f t="shared" si="3"/>
        <v>0</v>
      </c>
      <c r="K22" s="101">
        <v>0</v>
      </c>
      <c r="L22" s="84">
        <v>0</v>
      </c>
      <c r="M22" s="101">
        <f t="shared" si="4"/>
        <v>0</v>
      </c>
      <c r="N22" s="101">
        <v>0</v>
      </c>
      <c r="O22" s="84">
        <v>0</v>
      </c>
      <c r="P22" s="85">
        <f t="shared" si="5"/>
        <v>0</v>
      </c>
      <c r="Q22" s="101">
        <f t="shared" si="6"/>
        <v>0</v>
      </c>
      <c r="R22" s="101">
        <v>0</v>
      </c>
      <c r="S22" s="84">
        <v>0</v>
      </c>
      <c r="T22" s="101">
        <f t="shared" si="7"/>
        <v>0</v>
      </c>
      <c r="U22" s="101">
        <v>0</v>
      </c>
      <c r="V22" s="101">
        <v>0</v>
      </c>
      <c r="W22" s="101">
        <f t="shared" si="8"/>
        <v>0</v>
      </c>
      <c r="X22" s="101">
        <v>0</v>
      </c>
      <c r="Y22" s="84">
        <v>0</v>
      </c>
      <c r="Z22" s="85">
        <f t="shared" si="9"/>
        <v>0</v>
      </c>
      <c r="AA22" s="101">
        <f t="shared" si="10"/>
        <v>0</v>
      </c>
      <c r="AB22" s="101">
        <v>0</v>
      </c>
      <c r="AC22" s="84">
        <v>0</v>
      </c>
      <c r="AD22" s="101">
        <f t="shared" si="11"/>
        <v>0</v>
      </c>
      <c r="AE22" s="101">
        <v>0</v>
      </c>
      <c r="AF22" s="84">
        <v>0</v>
      </c>
      <c r="AG22" s="101">
        <f t="shared" si="12"/>
        <v>0</v>
      </c>
      <c r="AH22" s="101">
        <v>0</v>
      </c>
      <c r="AI22" s="84">
        <v>0</v>
      </c>
      <c r="AJ22" s="101">
        <f t="shared" si="13"/>
        <v>0</v>
      </c>
      <c r="AK22" s="101">
        <v>0</v>
      </c>
      <c r="AL22" s="84">
        <v>0</v>
      </c>
      <c r="AM22" s="101">
        <f t="shared" si="14"/>
        <v>0</v>
      </c>
      <c r="AN22" s="101">
        <v>0</v>
      </c>
      <c r="AO22" s="84">
        <v>0</v>
      </c>
    </row>
    <row r="23" spans="1:41" ht="19.5" customHeight="1">
      <c r="A23" s="83" t="s">
        <v>194</v>
      </c>
      <c r="B23" s="83" t="s">
        <v>203</v>
      </c>
      <c r="C23" s="83" t="s">
        <v>86</v>
      </c>
      <c r="D23" s="83" t="s">
        <v>204</v>
      </c>
      <c r="E23" s="101">
        <f t="shared" si="0"/>
        <v>653.56</v>
      </c>
      <c r="F23" s="101">
        <f t="shared" si="1"/>
        <v>383.66</v>
      </c>
      <c r="G23" s="101">
        <f t="shared" si="2"/>
        <v>383.66</v>
      </c>
      <c r="H23" s="101">
        <v>30.66</v>
      </c>
      <c r="I23" s="84">
        <v>353</v>
      </c>
      <c r="J23" s="101">
        <f t="shared" si="3"/>
        <v>0</v>
      </c>
      <c r="K23" s="101">
        <v>0</v>
      </c>
      <c r="L23" s="84">
        <v>0</v>
      </c>
      <c r="M23" s="101">
        <f t="shared" si="4"/>
        <v>0</v>
      </c>
      <c r="N23" s="101">
        <v>0</v>
      </c>
      <c r="O23" s="84">
        <v>0</v>
      </c>
      <c r="P23" s="85">
        <f t="shared" si="5"/>
        <v>0</v>
      </c>
      <c r="Q23" s="101">
        <f t="shared" si="6"/>
        <v>0</v>
      </c>
      <c r="R23" s="101">
        <v>0</v>
      </c>
      <c r="S23" s="84">
        <v>0</v>
      </c>
      <c r="T23" s="101">
        <f t="shared" si="7"/>
        <v>0</v>
      </c>
      <c r="U23" s="101">
        <v>0</v>
      </c>
      <c r="V23" s="101">
        <v>0</v>
      </c>
      <c r="W23" s="101">
        <f t="shared" si="8"/>
        <v>0</v>
      </c>
      <c r="X23" s="101">
        <v>0</v>
      </c>
      <c r="Y23" s="84">
        <v>0</v>
      </c>
      <c r="Z23" s="85">
        <f t="shared" si="9"/>
        <v>269.9</v>
      </c>
      <c r="AA23" s="101">
        <f t="shared" si="10"/>
        <v>269.9</v>
      </c>
      <c r="AB23" s="101">
        <v>0</v>
      </c>
      <c r="AC23" s="84">
        <v>269.9</v>
      </c>
      <c r="AD23" s="101">
        <f t="shared" si="11"/>
        <v>0</v>
      </c>
      <c r="AE23" s="101">
        <v>0</v>
      </c>
      <c r="AF23" s="84">
        <v>0</v>
      </c>
      <c r="AG23" s="101">
        <f t="shared" si="12"/>
        <v>0</v>
      </c>
      <c r="AH23" s="101">
        <v>0</v>
      </c>
      <c r="AI23" s="84">
        <v>0</v>
      </c>
      <c r="AJ23" s="101">
        <f t="shared" si="13"/>
        <v>0</v>
      </c>
      <c r="AK23" s="101">
        <v>0</v>
      </c>
      <c r="AL23" s="84">
        <v>0</v>
      </c>
      <c r="AM23" s="101">
        <f t="shared" si="14"/>
        <v>0</v>
      </c>
      <c r="AN23" s="101">
        <v>0</v>
      </c>
      <c r="AO23" s="84">
        <v>0</v>
      </c>
    </row>
    <row r="24" spans="1:41" ht="19.5" customHeight="1">
      <c r="A24" s="83" t="s">
        <v>194</v>
      </c>
      <c r="B24" s="83" t="s">
        <v>123</v>
      </c>
      <c r="C24" s="83" t="s">
        <v>86</v>
      </c>
      <c r="D24" s="83" t="s">
        <v>205</v>
      </c>
      <c r="E24" s="101">
        <f t="shared" si="0"/>
        <v>164.94</v>
      </c>
      <c r="F24" s="101">
        <f t="shared" si="1"/>
        <v>164.94</v>
      </c>
      <c r="G24" s="101">
        <f t="shared" si="2"/>
        <v>164.94</v>
      </c>
      <c r="H24" s="101">
        <v>59.12</v>
      </c>
      <c r="I24" s="84">
        <v>105.82</v>
      </c>
      <c r="J24" s="101">
        <f t="shared" si="3"/>
        <v>0</v>
      </c>
      <c r="K24" s="101">
        <v>0</v>
      </c>
      <c r="L24" s="84">
        <v>0</v>
      </c>
      <c r="M24" s="101">
        <f t="shared" si="4"/>
        <v>0</v>
      </c>
      <c r="N24" s="101">
        <v>0</v>
      </c>
      <c r="O24" s="84">
        <v>0</v>
      </c>
      <c r="P24" s="85">
        <f t="shared" si="5"/>
        <v>0</v>
      </c>
      <c r="Q24" s="101">
        <f t="shared" si="6"/>
        <v>0</v>
      </c>
      <c r="R24" s="101">
        <v>0</v>
      </c>
      <c r="S24" s="84">
        <v>0</v>
      </c>
      <c r="T24" s="101">
        <f t="shared" si="7"/>
        <v>0</v>
      </c>
      <c r="U24" s="101">
        <v>0</v>
      </c>
      <c r="V24" s="101">
        <v>0</v>
      </c>
      <c r="W24" s="101">
        <f t="shared" si="8"/>
        <v>0</v>
      </c>
      <c r="X24" s="101">
        <v>0</v>
      </c>
      <c r="Y24" s="84">
        <v>0</v>
      </c>
      <c r="Z24" s="85">
        <f t="shared" si="9"/>
        <v>0</v>
      </c>
      <c r="AA24" s="101">
        <f t="shared" si="10"/>
        <v>0</v>
      </c>
      <c r="AB24" s="101">
        <v>0</v>
      </c>
      <c r="AC24" s="84">
        <v>0</v>
      </c>
      <c r="AD24" s="101">
        <f t="shared" si="11"/>
        <v>0</v>
      </c>
      <c r="AE24" s="101">
        <v>0</v>
      </c>
      <c r="AF24" s="84">
        <v>0</v>
      </c>
      <c r="AG24" s="101">
        <f t="shared" si="12"/>
        <v>0</v>
      </c>
      <c r="AH24" s="101">
        <v>0</v>
      </c>
      <c r="AI24" s="84">
        <v>0</v>
      </c>
      <c r="AJ24" s="101">
        <f t="shared" si="13"/>
        <v>0</v>
      </c>
      <c r="AK24" s="101">
        <v>0</v>
      </c>
      <c r="AL24" s="84">
        <v>0</v>
      </c>
      <c r="AM24" s="101">
        <f t="shared" si="14"/>
        <v>0</v>
      </c>
      <c r="AN24" s="101">
        <v>0</v>
      </c>
      <c r="AO24" s="84">
        <v>0</v>
      </c>
    </row>
    <row r="25" spans="1:41" ht="19.5" customHeight="1">
      <c r="A25" s="83" t="s">
        <v>38</v>
      </c>
      <c r="B25" s="83" t="s">
        <v>38</v>
      </c>
      <c r="C25" s="83" t="s">
        <v>38</v>
      </c>
      <c r="D25" s="83" t="s">
        <v>206</v>
      </c>
      <c r="E25" s="101">
        <f t="shared" si="0"/>
        <v>907.91</v>
      </c>
      <c r="F25" s="101">
        <f t="shared" si="1"/>
        <v>738.51</v>
      </c>
      <c r="G25" s="101">
        <f t="shared" si="2"/>
        <v>738.51</v>
      </c>
      <c r="H25" s="101">
        <v>0</v>
      </c>
      <c r="I25" s="84">
        <v>738.51</v>
      </c>
      <c r="J25" s="101">
        <f t="shared" si="3"/>
        <v>0</v>
      </c>
      <c r="K25" s="101">
        <v>0</v>
      </c>
      <c r="L25" s="84">
        <v>0</v>
      </c>
      <c r="M25" s="101">
        <f t="shared" si="4"/>
        <v>0</v>
      </c>
      <c r="N25" s="101">
        <v>0</v>
      </c>
      <c r="O25" s="84">
        <v>0</v>
      </c>
      <c r="P25" s="85">
        <f t="shared" si="5"/>
        <v>0</v>
      </c>
      <c r="Q25" s="101">
        <f t="shared" si="6"/>
        <v>0</v>
      </c>
      <c r="R25" s="101">
        <v>0</v>
      </c>
      <c r="S25" s="84">
        <v>0</v>
      </c>
      <c r="T25" s="101">
        <f t="shared" si="7"/>
        <v>0</v>
      </c>
      <c r="U25" s="101">
        <v>0</v>
      </c>
      <c r="V25" s="101">
        <v>0</v>
      </c>
      <c r="W25" s="101">
        <f t="shared" si="8"/>
        <v>0</v>
      </c>
      <c r="X25" s="101">
        <v>0</v>
      </c>
      <c r="Y25" s="84">
        <v>0</v>
      </c>
      <c r="Z25" s="85">
        <f t="shared" si="9"/>
        <v>169.4</v>
      </c>
      <c r="AA25" s="101">
        <f t="shared" si="10"/>
        <v>169.4</v>
      </c>
      <c r="AB25" s="101">
        <v>0</v>
      </c>
      <c r="AC25" s="84">
        <v>169.4</v>
      </c>
      <c r="AD25" s="101">
        <f t="shared" si="11"/>
        <v>0</v>
      </c>
      <c r="AE25" s="101">
        <v>0</v>
      </c>
      <c r="AF25" s="84">
        <v>0</v>
      </c>
      <c r="AG25" s="101">
        <f t="shared" si="12"/>
        <v>0</v>
      </c>
      <c r="AH25" s="101">
        <v>0</v>
      </c>
      <c r="AI25" s="84">
        <v>0</v>
      </c>
      <c r="AJ25" s="101">
        <f t="shared" si="13"/>
        <v>0</v>
      </c>
      <c r="AK25" s="101">
        <v>0</v>
      </c>
      <c r="AL25" s="84">
        <v>0</v>
      </c>
      <c r="AM25" s="101">
        <f t="shared" si="14"/>
        <v>0</v>
      </c>
      <c r="AN25" s="101">
        <v>0</v>
      </c>
      <c r="AO25" s="84">
        <v>0</v>
      </c>
    </row>
    <row r="26" spans="1:41" ht="19.5" customHeight="1">
      <c r="A26" s="83" t="s">
        <v>207</v>
      </c>
      <c r="B26" s="83" t="s">
        <v>92</v>
      </c>
      <c r="C26" s="83" t="s">
        <v>86</v>
      </c>
      <c r="D26" s="83" t="s">
        <v>208</v>
      </c>
      <c r="E26" s="101">
        <f t="shared" si="0"/>
        <v>907.91</v>
      </c>
      <c r="F26" s="101">
        <f t="shared" si="1"/>
        <v>738.51</v>
      </c>
      <c r="G26" s="101">
        <f t="shared" si="2"/>
        <v>738.51</v>
      </c>
      <c r="H26" s="101">
        <v>0</v>
      </c>
      <c r="I26" s="84">
        <v>738.51</v>
      </c>
      <c r="J26" s="101">
        <f t="shared" si="3"/>
        <v>0</v>
      </c>
      <c r="K26" s="101">
        <v>0</v>
      </c>
      <c r="L26" s="84">
        <v>0</v>
      </c>
      <c r="M26" s="101">
        <f t="shared" si="4"/>
        <v>0</v>
      </c>
      <c r="N26" s="101">
        <v>0</v>
      </c>
      <c r="O26" s="84">
        <v>0</v>
      </c>
      <c r="P26" s="85">
        <f t="shared" si="5"/>
        <v>0</v>
      </c>
      <c r="Q26" s="101">
        <f t="shared" si="6"/>
        <v>0</v>
      </c>
      <c r="R26" s="101">
        <v>0</v>
      </c>
      <c r="S26" s="84">
        <v>0</v>
      </c>
      <c r="T26" s="101">
        <f t="shared" si="7"/>
        <v>0</v>
      </c>
      <c r="U26" s="101">
        <v>0</v>
      </c>
      <c r="V26" s="101">
        <v>0</v>
      </c>
      <c r="W26" s="101">
        <f t="shared" si="8"/>
        <v>0</v>
      </c>
      <c r="X26" s="101">
        <v>0</v>
      </c>
      <c r="Y26" s="84">
        <v>0</v>
      </c>
      <c r="Z26" s="85">
        <f t="shared" si="9"/>
        <v>169.4</v>
      </c>
      <c r="AA26" s="101">
        <f t="shared" si="10"/>
        <v>169.4</v>
      </c>
      <c r="AB26" s="101">
        <v>0</v>
      </c>
      <c r="AC26" s="84">
        <v>169.4</v>
      </c>
      <c r="AD26" s="101">
        <f t="shared" si="11"/>
        <v>0</v>
      </c>
      <c r="AE26" s="101">
        <v>0</v>
      </c>
      <c r="AF26" s="84">
        <v>0</v>
      </c>
      <c r="AG26" s="101">
        <f t="shared" si="12"/>
        <v>0</v>
      </c>
      <c r="AH26" s="101">
        <v>0</v>
      </c>
      <c r="AI26" s="84">
        <v>0</v>
      </c>
      <c r="AJ26" s="101">
        <f t="shared" si="13"/>
        <v>0</v>
      </c>
      <c r="AK26" s="101">
        <v>0</v>
      </c>
      <c r="AL26" s="84">
        <v>0</v>
      </c>
      <c r="AM26" s="101">
        <f t="shared" si="14"/>
        <v>0</v>
      </c>
      <c r="AN26" s="101">
        <v>0</v>
      </c>
      <c r="AO26" s="84">
        <v>0</v>
      </c>
    </row>
    <row r="27" spans="1:41" ht="19.5" customHeight="1">
      <c r="A27" s="83" t="s">
        <v>38</v>
      </c>
      <c r="B27" s="83" t="s">
        <v>38</v>
      </c>
      <c r="C27" s="83" t="s">
        <v>38</v>
      </c>
      <c r="D27" s="83" t="s">
        <v>209</v>
      </c>
      <c r="E27" s="101">
        <f t="shared" si="0"/>
        <v>5467.21</v>
      </c>
      <c r="F27" s="101">
        <f t="shared" si="1"/>
        <v>5467.21</v>
      </c>
      <c r="G27" s="101">
        <f t="shared" si="2"/>
        <v>5467.21</v>
      </c>
      <c r="H27" s="101">
        <v>0</v>
      </c>
      <c r="I27" s="84">
        <v>5467.21</v>
      </c>
      <c r="J27" s="101">
        <f t="shared" si="3"/>
        <v>0</v>
      </c>
      <c r="K27" s="101">
        <v>0</v>
      </c>
      <c r="L27" s="84">
        <v>0</v>
      </c>
      <c r="M27" s="101">
        <f t="shared" si="4"/>
        <v>0</v>
      </c>
      <c r="N27" s="101">
        <v>0</v>
      </c>
      <c r="O27" s="84">
        <v>0</v>
      </c>
      <c r="P27" s="85">
        <f t="shared" si="5"/>
        <v>0</v>
      </c>
      <c r="Q27" s="101">
        <f t="shared" si="6"/>
        <v>0</v>
      </c>
      <c r="R27" s="101">
        <v>0</v>
      </c>
      <c r="S27" s="84">
        <v>0</v>
      </c>
      <c r="T27" s="101">
        <f t="shared" si="7"/>
        <v>0</v>
      </c>
      <c r="U27" s="101">
        <v>0</v>
      </c>
      <c r="V27" s="101">
        <v>0</v>
      </c>
      <c r="W27" s="101">
        <f t="shared" si="8"/>
        <v>0</v>
      </c>
      <c r="X27" s="101">
        <v>0</v>
      </c>
      <c r="Y27" s="84">
        <v>0</v>
      </c>
      <c r="Z27" s="85">
        <f t="shared" si="9"/>
        <v>0</v>
      </c>
      <c r="AA27" s="101">
        <f t="shared" si="10"/>
        <v>0</v>
      </c>
      <c r="AB27" s="101">
        <v>0</v>
      </c>
      <c r="AC27" s="84">
        <v>0</v>
      </c>
      <c r="AD27" s="101">
        <f t="shared" si="11"/>
        <v>0</v>
      </c>
      <c r="AE27" s="101">
        <v>0</v>
      </c>
      <c r="AF27" s="84">
        <v>0</v>
      </c>
      <c r="AG27" s="101">
        <f t="shared" si="12"/>
        <v>0</v>
      </c>
      <c r="AH27" s="101">
        <v>0</v>
      </c>
      <c r="AI27" s="84">
        <v>0</v>
      </c>
      <c r="AJ27" s="101">
        <f t="shared" si="13"/>
        <v>0</v>
      </c>
      <c r="AK27" s="101">
        <v>0</v>
      </c>
      <c r="AL27" s="84">
        <v>0</v>
      </c>
      <c r="AM27" s="101">
        <f t="shared" si="14"/>
        <v>0</v>
      </c>
      <c r="AN27" s="101">
        <v>0</v>
      </c>
      <c r="AO27" s="84">
        <v>0</v>
      </c>
    </row>
    <row r="28" spans="1:41" ht="19.5" customHeight="1">
      <c r="A28" s="83" t="s">
        <v>210</v>
      </c>
      <c r="B28" s="83" t="s">
        <v>90</v>
      </c>
      <c r="C28" s="83" t="s">
        <v>86</v>
      </c>
      <c r="D28" s="83" t="s">
        <v>208</v>
      </c>
      <c r="E28" s="101">
        <f t="shared" si="0"/>
        <v>5413.33</v>
      </c>
      <c r="F28" s="101">
        <f t="shared" si="1"/>
        <v>5413.33</v>
      </c>
      <c r="G28" s="101">
        <f t="shared" si="2"/>
        <v>5413.33</v>
      </c>
      <c r="H28" s="101">
        <v>0</v>
      </c>
      <c r="I28" s="84">
        <v>5413.33</v>
      </c>
      <c r="J28" s="101">
        <f t="shared" si="3"/>
        <v>0</v>
      </c>
      <c r="K28" s="101">
        <v>0</v>
      </c>
      <c r="L28" s="84">
        <v>0</v>
      </c>
      <c r="M28" s="101">
        <f t="shared" si="4"/>
        <v>0</v>
      </c>
      <c r="N28" s="101">
        <v>0</v>
      </c>
      <c r="O28" s="84">
        <v>0</v>
      </c>
      <c r="P28" s="85">
        <f t="shared" si="5"/>
        <v>0</v>
      </c>
      <c r="Q28" s="101">
        <f t="shared" si="6"/>
        <v>0</v>
      </c>
      <c r="R28" s="101">
        <v>0</v>
      </c>
      <c r="S28" s="84">
        <v>0</v>
      </c>
      <c r="T28" s="101">
        <f t="shared" si="7"/>
        <v>0</v>
      </c>
      <c r="U28" s="101">
        <v>0</v>
      </c>
      <c r="V28" s="101">
        <v>0</v>
      </c>
      <c r="W28" s="101">
        <f t="shared" si="8"/>
        <v>0</v>
      </c>
      <c r="X28" s="101">
        <v>0</v>
      </c>
      <c r="Y28" s="84">
        <v>0</v>
      </c>
      <c r="Z28" s="85">
        <f t="shared" si="9"/>
        <v>0</v>
      </c>
      <c r="AA28" s="101">
        <f t="shared" si="10"/>
        <v>0</v>
      </c>
      <c r="AB28" s="101">
        <v>0</v>
      </c>
      <c r="AC28" s="84">
        <v>0</v>
      </c>
      <c r="AD28" s="101">
        <f t="shared" si="11"/>
        <v>0</v>
      </c>
      <c r="AE28" s="101">
        <v>0</v>
      </c>
      <c r="AF28" s="84">
        <v>0</v>
      </c>
      <c r="AG28" s="101">
        <f t="shared" si="12"/>
        <v>0</v>
      </c>
      <c r="AH28" s="101">
        <v>0</v>
      </c>
      <c r="AI28" s="84">
        <v>0</v>
      </c>
      <c r="AJ28" s="101">
        <f t="shared" si="13"/>
        <v>0</v>
      </c>
      <c r="AK28" s="101">
        <v>0</v>
      </c>
      <c r="AL28" s="84">
        <v>0</v>
      </c>
      <c r="AM28" s="101">
        <f t="shared" si="14"/>
        <v>0</v>
      </c>
      <c r="AN28" s="101">
        <v>0</v>
      </c>
      <c r="AO28" s="84">
        <v>0</v>
      </c>
    </row>
    <row r="29" spans="1:41" ht="19.5" customHeight="1">
      <c r="A29" s="83" t="s">
        <v>210</v>
      </c>
      <c r="B29" s="83" t="s">
        <v>123</v>
      </c>
      <c r="C29" s="83" t="s">
        <v>86</v>
      </c>
      <c r="D29" s="83" t="s">
        <v>211</v>
      </c>
      <c r="E29" s="101">
        <f t="shared" si="0"/>
        <v>53.88</v>
      </c>
      <c r="F29" s="101">
        <f t="shared" si="1"/>
        <v>53.88</v>
      </c>
      <c r="G29" s="101">
        <f t="shared" si="2"/>
        <v>53.88</v>
      </c>
      <c r="H29" s="101">
        <v>0</v>
      </c>
      <c r="I29" s="84">
        <v>53.88</v>
      </c>
      <c r="J29" s="101">
        <f t="shared" si="3"/>
        <v>0</v>
      </c>
      <c r="K29" s="101">
        <v>0</v>
      </c>
      <c r="L29" s="84">
        <v>0</v>
      </c>
      <c r="M29" s="101">
        <f t="shared" si="4"/>
        <v>0</v>
      </c>
      <c r="N29" s="101">
        <v>0</v>
      </c>
      <c r="O29" s="84">
        <v>0</v>
      </c>
      <c r="P29" s="85">
        <f t="shared" si="5"/>
        <v>0</v>
      </c>
      <c r="Q29" s="101">
        <f t="shared" si="6"/>
        <v>0</v>
      </c>
      <c r="R29" s="101">
        <v>0</v>
      </c>
      <c r="S29" s="84">
        <v>0</v>
      </c>
      <c r="T29" s="101">
        <f t="shared" si="7"/>
        <v>0</v>
      </c>
      <c r="U29" s="101">
        <v>0</v>
      </c>
      <c r="V29" s="101">
        <v>0</v>
      </c>
      <c r="W29" s="101">
        <f t="shared" si="8"/>
        <v>0</v>
      </c>
      <c r="X29" s="101">
        <v>0</v>
      </c>
      <c r="Y29" s="84">
        <v>0</v>
      </c>
      <c r="Z29" s="85">
        <f t="shared" si="9"/>
        <v>0</v>
      </c>
      <c r="AA29" s="101">
        <f t="shared" si="10"/>
        <v>0</v>
      </c>
      <c r="AB29" s="101">
        <v>0</v>
      </c>
      <c r="AC29" s="84">
        <v>0</v>
      </c>
      <c r="AD29" s="101">
        <f t="shared" si="11"/>
        <v>0</v>
      </c>
      <c r="AE29" s="101">
        <v>0</v>
      </c>
      <c r="AF29" s="84">
        <v>0</v>
      </c>
      <c r="AG29" s="101">
        <f t="shared" si="12"/>
        <v>0</v>
      </c>
      <c r="AH29" s="101">
        <v>0</v>
      </c>
      <c r="AI29" s="84">
        <v>0</v>
      </c>
      <c r="AJ29" s="101">
        <f t="shared" si="13"/>
        <v>0</v>
      </c>
      <c r="AK29" s="101">
        <v>0</v>
      </c>
      <c r="AL29" s="84">
        <v>0</v>
      </c>
      <c r="AM29" s="101">
        <f t="shared" si="14"/>
        <v>0</v>
      </c>
      <c r="AN29" s="101">
        <v>0</v>
      </c>
      <c r="AO29" s="84">
        <v>0</v>
      </c>
    </row>
    <row r="30" spans="1:41" ht="19.5" customHeight="1">
      <c r="A30" s="83" t="s">
        <v>38</v>
      </c>
      <c r="B30" s="83" t="s">
        <v>38</v>
      </c>
      <c r="C30" s="83" t="s">
        <v>38</v>
      </c>
      <c r="D30" s="83" t="s">
        <v>212</v>
      </c>
      <c r="E30" s="101">
        <f t="shared" si="0"/>
        <v>40.38</v>
      </c>
      <c r="F30" s="101">
        <f t="shared" si="1"/>
        <v>40.38</v>
      </c>
      <c r="G30" s="101">
        <f t="shared" si="2"/>
        <v>40.38</v>
      </c>
      <c r="H30" s="101">
        <v>40.38</v>
      </c>
      <c r="I30" s="84">
        <v>0</v>
      </c>
      <c r="J30" s="101">
        <f t="shared" si="3"/>
        <v>0</v>
      </c>
      <c r="K30" s="101">
        <v>0</v>
      </c>
      <c r="L30" s="84">
        <v>0</v>
      </c>
      <c r="M30" s="101">
        <f t="shared" si="4"/>
        <v>0</v>
      </c>
      <c r="N30" s="101">
        <v>0</v>
      </c>
      <c r="O30" s="84">
        <v>0</v>
      </c>
      <c r="P30" s="85">
        <f t="shared" si="5"/>
        <v>0</v>
      </c>
      <c r="Q30" s="101">
        <f t="shared" si="6"/>
        <v>0</v>
      </c>
      <c r="R30" s="101">
        <v>0</v>
      </c>
      <c r="S30" s="84">
        <v>0</v>
      </c>
      <c r="T30" s="101">
        <f t="shared" si="7"/>
        <v>0</v>
      </c>
      <c r="U30" s="101">
        <v>0</v>
      </c>
      <c r="V30" s="101">
        <v>0</v>
      </c>
      <c r="W30" s="101">
        <f t="shared" si="8"/>
        <v>0</v>
      </c>
      <c r="X30" s="101">
        <v>0</v>
      </c>
      <c r="Y30" s="84">
        <v>0</v>
      </c>
      <c r="Z30" s="85">
        <f t="shared" si="9"/>
        <v>0</v>
      </c>
      <c r="AA30" s="101">
        <f t="shared" si="10"/>
        <v>0</v>
      </c>
      <c r="AB30" s="101">
        <v>0</v>
      </c>
      <c r="AC30" s="84">
        <v>0</v>
      </c>
      <c r="AD30" s="101">
        <f t="shared" si="11"/>
        <v>0</v>
      </c>
      <c r="AE30" s="101">
        <v>0</v>
      </c>
      <c r="AF30" s="84">
        <v>0</v>
      </c>
      <c r="AG30" s="101">
        <f t="shared" si="12"/>
        <v>0</v>
      </c>
      <c r="AH30" s="101">
        <v>0</v>
      </c>
      <c r="AI30" s="84">
        <v>0</v>
      </c>
      <c r="AJ30" s="101">
        <f t="shared" si="13"/>
        <v>0</v>
      </c>
      <c r="AK30" s="101">
        <v>0</v>
      </c>
      <c r="AL30" s="84">
        <v>0</v>
      </c>
      <c r="AM30" s="101">
        <f t="shared" si="14"/>
        <v>0</v>
      </c>
      <c r="AN30" s="101">
        <v>0</v>
      </c>
      <c r="AO30" s="84">
        <v>0</v>
      </c>
    </row>
    <row r="31" spans="1:41" ht="19.5" customHeight="1">
      <c r="A31" s="83" t="s">
        <v>213</v>
      </c>
      <c r="B31" s="83" t="s">
        <v>85</v>
      </c>
      <c r="C31" s="83" t="s">
        <v>86</v>
      </c>
      <c r="D31" s="83" t="s">
        <v>214</v>
      </c>
      <c r="E31" s="101">
        <f t="shared" si="0"/>
        <v>0.24</v>
      </c>
      <c r="F31" s="101">
        <f t="shared" si="1"/>
        <v>0.24</v>
      </c>
      <c r="G31" s="101">
        <f t="shared" si="2"/>
        <v>0.24</v>
      </c>
      <c r="H31" s="101">
        <v>0.24</v>
      </c>
      <c r="I31" s="84">
        <v>0</v>
      </c>
      <c r="J31" s="101">
        <f t="shared" si="3"/>
        <v>0</v>
      </c>
      <c r="K31" s="101">
        <v>0</v>
      </c>
      <c r="L31" s="84">
        <v>0</v>
      </c>
      <c r="M31" s="101">
        <f t="shared" si="4"/>
        <v>0</v>
      </c>
      <c r="N31" s="101">
        <v>0</v>
      </c>
      <c r="O31" s="84">
        <v>0</v>
      </c>
      <c r="P31" s="85">
        <f t="shared" si="5"/>
        <v>0</v>
      </c>
      <c r="Q31" s="101">
        <f t="shared" si="6"/>
        <v>0</v>
      </c>
      <c r="R31" s="101">
        <v>0</v>
      </c>
      <c r="S31" s="84">
        <v>0</v>
      </c>
      <c r="T31" s="101">
        <f t="shared" si="7"/>
        <v>0</v>
      </c>
      <c r="U31" s="101">
        <v>0</v>
      </c>
      <c r="V31" s="101">
        <v>0</v>
      </c>
      <c r="W31" s="101">
        <f t="shared" si="8"/>
        <v>0</v>
      </c>
      <c r="X31" s="101">
        <v>0</v>
      </c>
      <c r="Y31" s="84">
        <v>0</v>
      </c>
      <c r="Z31" s="85">
        <f t="shared" si="9"/>
        <v>0</v>
      </c>
      <c r="AA31" s="101">
        <f t="shared" si="10"/>
        <v>0</v>
      </c>
      <c r="AB31" s="101">
        <v>0</v>
      </c>
      <c r="AC31" s="84">
        <v>0</v>
      </c>
      <c r="AD31" s="101">
        <f t="shared" si="11"/>
        <v>0</v>
      </c>
      <c r="AE31" s="101">
        <v>0</v>
      </c>
      <c r="AF31" s="84">
        <v>0</v>
      </c>
      <c r="AG31" s="101">
        <f t="shared" si="12"/>
        <v>0</v>
      </c>
      <c r="AH31" s="101">
        <v>0</v>
      </c>
      <c r="AI31" s="84">
        <v>0</v>
      </c>
      <c r="AJ31" s="101">
        <f t="shared" si="13"/>
        <v>0</v>
      </c>
      <c r="AK31" s="101">
        <v>0</v>
      </c>
      <c r="AL31" s="84">
        <v>0</v>
      </c>
      <c r="AM31" s="101">
        <f t="shared" si="14"/>
        <v>0</v>
      </c>
      <c r="AN31" s="101">
        <v>0</v>
      </c>
      <c r="AO31" s="84">
        <v>0</v>
      </c>
    </row>
    <row r="32" spans="1:41" ht="19.5" customHeight="1">
      <c r="A32" s="83" t="s">
        <v>213</v>
      </c>
      <c r="B32" s="83" t="s">
        <v>98</v>
      </c>
      <c r="C32" s="83" t="s">
        <v>86</v>
      </c>
      <c r="D32" s="83" t="s">
        <v>215</v>
      </c>
      <c r="E32" s="101">
        <f t="shared" si="0"/>
        <v>36.05</v>
      </c>
      <c r="F32" s="101">
        <f t="shared" si="1"/>
        <v>36.05</v>
      </c>
      <c r="G32" s="101">
        <f t="shared" si="2"/>
        <v>36.05</v>
      </c>
      <c r="H32" s="101">
        <v>36.05</v>
      </c>
      <c r="I32" s="84">
        <v>0</v>
      </c>
      <c r="J32" s="101">
        <f t="shared" si="3"/>
        <v>0</v>
      </c>
      <c r="K32" s="101">
        <v>0</v>
      </c>
      <c r="L32" s="84">
        <v>0</v>
      </c>
      <c r="M32" s="101">
        <f t="shared" si="4"/>
        <v>0</v>
      </c>
      <c r="N32" s="101">
        <v>0</v>
      </c>
      <c r="O32" s="84">
        <v>0</v>
      </c>
      <c r="P32" s="85">
        <f t="shared" si="5"/>
        <v>0</v>
      </c>
      <c r="Q32" s="101">
        <f t="shared" si="6"/>
        <v>0</v>
      </c>
      <c r="R32" s="101">
        <v>0</v>
      </c>
      <c r="S32" s="84">
        <v>0</v>
      </c>
      <c r="T32" s="101">
        <f t="shared" si="7"/>
        <v>0</v>
      </c>
      <c r="U32" s="101">
        <v>0</v>
      </c>
      <c r="V32" s="101">
        <v>0</v>
      </c>
      <c r="W32" s="101">
        <f t="shared" si="8"/>
        <v>0</v>
      </c>
      <c r="X32" s="101">
        <v>0</v>
      </c>
      <c r="Y32" s="84">
        <v>0</v>
      </c>
      <c r="Z32" s="85">
        <f t="shared" si="9"/>
        <v>0</v>
      </c>
      <c r="AA32" s="101">
        <f t="shared" si="10"/>
        <v>0</v>
      </c>
      <c r="AB32" s="101">
        <v>0</v>
      </c>
      <c r="AC32" s="84">
        <v>0</v>
      </c>
      <c r="AD32" s="101">
        <f t="shared" si="11"/>
        <v>0</v>
      </c>
      <c r="AE32" s="101">
        <v>0</v>
      </c>
      <c r="AF32" s="84">
        <v>0</v>
      </c>
      <c r="AG32" s="101">
        <f t="shared" si="12"/>
        <v>0</v>
      </c>
      <c r="AH32" s="101">
        <v>0</v>
      </c>
      <c r="AI32" s="84">
        <v>0</v>
      </c>
      <c r="AJ32" s="101">
        <f t="shared" si="13"/>
        <v>0</v>
      </c>
      <c r="AK32" s="101">
        <v>0</v>
      </c>
      <c r="AL32" s="84">
        <v>0</v>
      </c>
      <c r="AM32" s="101">
        <f t="shared" si="14"/>
        <v>0</v>
      </c>
      <c r="AN32" s="101">
        <v>0</v>
      </c>
      <c r="AO32" s="84">
        <v>0</v>
      </c>
    </row>
    <row r="33" spans="1:41" ht="19.5" customHeight="1">
      <c r="A33" s="83" t="s">
        <v>213</v>
      </c>
      <c r="B33" s="83" t="s">
        <v>123</v>
      </c>
      <c r="C33" s="83" t="s">
        <v>86</v>
      </c>
      <c r="D33" s="83" t="s">
        <v>216</v>
      </c>
      <c r="E33" s="101">
        <f t="shared" si="0"/>
        <v>4.09</v>
      </c>
      <c r="F33" s="101">
        <f t="shared" si="1"/>
        <v>4.09</v>
      </c>
      <c r="G33" s="101">
        <f t="shared" si="2"/>
        <v>4.09</v>
      </c>
      <c r="H33" s="101">
        <v>4.09</v>
      </c>
      <c r="I33" s="84">
        <v>0</v>
      </c>
      <c r="J33" s="101">
        <f t="shared" si="3"/>
        <v>0</v>
      </c>
      <c r="K33" s="101">
        <v>0</v>
      </c>
      <c r="L33" s="84">
        <v>0</v>
      </c>
      <c r="M33" s="101">
        <f t="shared" si="4"/>
        <v>0</v>
      </c>
      <c r="N33" s="101">
        <v>0</v>
      </c>
      <c r="O33" s="84">
        <v>0</v>
      </c>
      <c r="P33" s="85">
        <f t="shared" si="5"/>
        <v>0</v>
      </c>
      <c r="Q33" s="101">
        <f t="shared" si="6"/>
        <v>0</v>
      </c>
      <c r="R33" s="101">
        <v>0</v>
      </c>
      <c r="S33" s="84">
        <v>0</v>
      </c>
      <c r="T33" s="101">
        <f t="shared" si="7"/>
        <v>0</v>
      </c>
      <c r="U33" s="101">
        <v>0</v>
      </c>
      <c r="V33" s="101">
        <v>0</v>
      </c>
      <c r="W33" s="101">
        <f t="shared" si="8"/>
        <v>0</v>
      </c>
      <c r="X33" s="101">
        <v>0</v>
      </c>
      <c r="Y33" s="84">
        <v>0</v>
      </c>
      <c r="Z33" s="85">
        <f t="shared" si="9"/>
        <v>0</v>
      </c>
      <c r="AA33" s="101">
        <f t="shared" si="10"/>
        <v>0</v>
      </c>
      <c r="AB33" s="101">
        <v>0</v>
      </c>
      <c r="AC33" s="84">
        <v>0</v>
      </c>
      <c r="AD33" s="101">
        <f t="shared" si="11"/>
        <v>0</v>
      </c>
      <c r="AE33" s="101">
        <v>0</v>
      </c>
      <c r="AF33" s="84">
        <v>0</v>
      </c>
      <c r="AG33" s="101">
        <f t="shared" si="12"/>
        <v>0</v>
      </c>
      <c r="AH33" s="101">
        <v>0</v>
      </c>
      <c r="AI33" s="84">
        <v>0</v>
      </c>
      <c r="AJ33" s="101">
        <f t="shared" si="13"/>
        <v>0</v>
      </c>
      <c r="AK33" s="101">
        <v>0</v>
      </c>
      <c r="AL33" s="84">
        <v>0</v>
      </c>
      <c r="AM33" s="101">
        <f t="shared" si="14"/>
        <v>0</v>
      </c>
      <c r="AN33" s="101">
        <v>0</v>
      </c>
      <c r="AO33" s="84">
        <v>0</v>
      </c>
    </row>
    <row r="34" spans="1:41" ht="19.5" customHeight="1">
      <c r="A34" s="83" t="s">
        <v>38</v>
      </c>
      <c r="B34" s="83" t="s">
        <v>38</v>
      </c>
      <c r="C34" s="83" t="s">
        <v>38</v>
      </c>
      <c r="D34" s="83" t="s">
        <v>108</v>
      </c>
      <c r="E34" s="101">
        <f t="shared" si="0"/>
        <v>641.2</v>
      </c>
      <c r="F34" s="101">
        <f t="shared" si="1"/>
        <v>641.2</v>
      </c>
      <c r="G34" s="101">
        <f t="shared" si="2"/>
        <v>641.2</v>
      </c>
      <c r="H34" s="101">
        <v>209.2</v>
      </c>
      <c r="I34" s="84">
        <v>432</v>
      </c>
      <c r="J34" s="101">
        <f t="shared" si="3"/>
        <v>0</v>
      </c>
      <c r="K34" s="101">
        <v>0</v>
      </c>
      <c r="L34" s="84">
        <v>0</v>
      </c>
      <c r="M34" s="101">
        <f t="shared" si="4"/>
        <v>0</v>
      </c>
      <c r="N34" s="101">
        <v>0</v>
      </c>
      <c r="O34" s="84">
        <v>0</v>
      </c>
      <c r="P34" s="85">
        <f t="shared" si="5"/>
        <v>0</v>
      </c>
      <c r="Q34" s="101">
        <f t="shared" si="6"/>
        <v>0</v>
      </c>
      <c r="R34" s="101">
        <v>0</v>
      </c>
      <c r="S34" s="84">
        <v>0</v>
      </c>
      <c r="T34" s="101">
        <f t="shared" si="7"/>
        <v>0</v>
      </c>
      <c r="U34" s="101">
        <v>0</v>
      </c>
      <c r="V34" s="101">
        <v>0</v>
      </c>
      <c r="W34" s="101">
        <f t="shared" si="8"/>
        <v>0</v>
      </c>
      <c r="X34" s="101">
        <v>0</v>
      </c>
      <c r="Y34" s="84">
        <v>0</v>
      </c>
      <c r="Z34" s="85">
        <f t="shared" si="9"/>
        <v>0</v>
      </c>
      <c r="AA34" s="101">
        <f t="shared" si="10"/>
        <v>0</v>
      </c>
      <c r="AB34" s="101">
        <v>0</v>
      </c>
      <c r="AC34" s="84">
        <v>0</v>
      </c>
      <c r="AD34" s="101">
        <f t="shared" si="11"/>
        <v>0</v>
      </c>
      <c r="AE34" s="101">
        <v>0</v>
      </c>
      <c r="AF34" s="84">
        <v>0</v>
      </c>
      <c r="AG34" s="101">
        <f t="shared" si="12"/>
        <v>0</v>
      </c>
      <c r="AH34" s="101">
        <v>0</v>
      </c>
      <c r="AI34" s="84">
        <v>0</v>
      </c>
      <c r="AJ34" s="101">
        <f t="shared" si="13"/>
        <v>0</v>
      </c>
      <c r="AK34" s="101">
        <v>0</v>
      </c>
      <c r="AL34" s="84">
        <v>0</v>
      </c>
      <c r="AM34" s="101">
        <f t="shared" si="14"/>
        <v>0</v>
      </c>
      <c r="AN34" s="101">
        <v>0</v>
      </c>
      <c r="AO34" s="84">
        <v>0</v>
      </c>
    </row>
    <row r="35" spans="1:41" ht="19.5" customHeight="1">
      <c r="A35" s="83" t="s">
        <v>38</v>
      </c>
      <c r="B35" s="83" t="s">
        <v>38</v>
      </c>
      <c r="C35" s="83" t="s">
        <v>38</v>
      </c>
      <c r="D35" s="83" t="s">
        <v>109</v>
      </c>
      <c r="E35" s="101">
        <f t="shared" si="0"/>
        <v>641.2</v>
      </c>
      <c r="F35" s="101">
        <f t="shared" si="1"/>
        <v>641.2</v>
      </c>
      <c r="G35" s="101">
        <f t="shared" si="2"/>
        <v>641.2</v>
      </c>
      <c r="H35" s="101">
        <v>209.2</v>
      </c>
      <c r="I35" s="84">
        <v>432</v>
      </c>
      <c r="J35" s="101">
        <f t="shared" si="3"/>
        <v>0</v>
      </c>
      <c r="K35" s="101">
        <v>0</v>
      </c>
      <c r="L35" s="84">
        <v>0</v>
      </c>
      <c r="M35" s="101">
        <f t="shared" si="4"/>
        <v>0</v>
      </c>
      <c r="N35" s="101">
        <v>0</v>
      </c>
      <c r="O35" s="84">
        <v>0</v>
      </c>
      <c r="P35" s="85">
        <f t="shared" si="5"/>
        <v>0</v>
      </c>
      <c r="Q35" s="101">
        <f t="shared" si="6"/>
        <v>0</v>
      </c>
      <c r="R35" s="101">
        <v>0</v>
      </c>
      <c r="S35" s="84">
        <v>0</v>
      </c>
      <c r="T35" s="101">
        <f t="shared" si="7"/>
        <v>0</v>
      </c>
      <c r="U35" s="101">
        <v>0</v>
      </c>
      <c r="V35" s="101">
        <v>0</v>
      </c>
      <c r="W35" s="101">
        <f t="shared" si="8"/>
        <v>0</v>
      </c>
      <c r="X35" s="101">
        <v>0</v>
      </c>
      <c r="Y35" s="84">
        <v>0</v>
      </c>
      <c r="Z35" s="85">
        <f t="shared" si="9"/>
        <v>0</v>
      </c>
      <c r="AA35" s="101">
        <f t="shared" si="10"/>
        <v>0</v>
      </c>
      <c r="AB35" s="101">
        <v>0</v>
      </c>
      <c r="AC35" s="84">
        <v>0</v>
      </c>
      <c r="AD35" s="101">
        <f t="shared" si="11"/>
        <v>0</v>
      </c>
      <c r="AE35" s="101">
        <v>0</v>
      </c>
      <c r="AF35" s="84">
        <v>0</v>
      </c>
      <c r="AG35" s="101">
        <f t="shared" si="12"/>
        <v>0</v>
      </c>
      <c r="AH35" s="101">
        <v>0</v>
      </c>
      <c r="AI35" s="84">
        <v>0</v>
      </c>
      <c r="AJ35" s="101">
        <f t="shared" si="13"/>
        <v>0</v>
      </c>
      <c r="AK35" s="101">
        <v>0</v>
      </c>
      <c r="AL35" s="84">
        <v>0</v>
      </c>
      <c r="AM35" s="101">
        <f t="shared" si="14"/>
        <v>0</v>
      </c>
      <c r="AN35" s="101">
        <v>0</v>
      </c>
      <c r="AO35" s="84">
        <v>0</v>
      </c>
    </row>
    <row r="36" spans="1:41" ht="19.5" customHeight="1">
      <c r="A36" s="83" t="s">
        <v>38</v>
      </c>
      <c r="B36" s="83" t="s">
        <v>38</v>
      </c>
      <c r="C36" s="83" t="s">
        <v>38</v>
      </c>
      <c r="D36" s="83" t="s">
        <v>217</v>
      </c>
      <c r="E36" s="101">
        <f t="shared" si="0"/>
        <v>637.16</v>
      </c>
      <c r="F36" s="101">
        <f t="shared" si="1"/>
        <v>637.16</v>
      </c>
      <c r="G36" s="101">
        <f t="shared" si="2"/>
        <v>637.16</v>
      </c>
      <c r="H36" s="101">
        <v>209.16</v>
      </c>
      <c r="I36" s="84">
        <v>428</v>
      </c>
      <c r="J36" s="101">
        <f t="shared" si="3"/>
        <v>0</v>
      </c>
      <c r="K36" s="101">
        <v>0</v>
      </c>
      <c r="L36" s="84">
        <v>0</v>
      </c>
      <c r="M36" s="101">
        <f t="shared" si="4"/>
        <v>0</v>
      </c>
      <c r="N36" s="101">
        <v>0</v>
      </c>
      <c r="O36" s="84">
        <v>0</v>
      </c>
      <c r="P36" s="85">
        <f t="shared" si="5"/>
        <v>0</v>
      </c>
      <c r="Q36" s="101">
        <f t="shared" si="6"/>
        <v>0</v>
      </c>
      <c r="R36" s="101">
        <v>0</v>
      </c>
      <c r="S36" s="84">
        <v>0</v>
      </c>
      <c r="T36" s="101">
        <f t="shared" si="7"/>
        <v>0</v>
      </c>
      <c r="U36" s="101">
        <v>0</v>
      </c>
      <c r="V36" s="101">
        <v>0</v>
      </c>
      <c r="W36" s="101">
        <f t="shared" si="8"/>
        <v>0</v>
      </c>
      <c r="X36" s="101">
        <v>0</v>
      </c>
      <c r="Y36" s="84">
        <v>0</v>
      </c>
      <c r="Z36" s="85">
        <f t="shared" si="9"/>
        <v>0</v>
      </c>
      <c r="AA36" s="101">
        <f t="shared" si="10"/>
        <v>0</v>
      </c>
      <c r="AB36" s="101">
        <v>0</v>
      </c>
      <c r="AC36" s="84">
        <v>0</v>
      </c>
      <c r="AD36" s="101">
        <f t="shared" si="11"/>
        <v>0</v>
      </c>
      <c r="AE36" s="101">
        <v>0</v>
      </c>
      <c r="AF36" s="84">
        <v>0</v>
      </c>
      <c r="AG36" s="101">
        <f t="shared" si="12"/>
        <v>0</v>
      </c>
      <c r="AH36" s="101">
        <v>0</v>
      </c>
      <c r="AI36" s="84">
        <v>0</v>
      </c>
      <c r="AJ36" s="101">
        <f t="shared" si="13"/>
        <v>0</v>
      </c>
      <c r="AK36" s="101">
        <v>0</v>
      </c>
      <c r="AL36" s="84">
        <v>0</v>
      </c>
      <c r="AM36" s="101">
        <f t="shared" si="14"/>
        <v>0</v>
      </c>
      <c r="AN36" s="101">
        <v>0</v>
      </c>
      <c r="AO36" s="84">
        <v>0</v>
      </c>
    </row>
    <row r="37" spans="1:41" ht="19.5" customHeight="1">
      <c r="A37" s="83" t="s">
        <v>218</v>
      </c>
      <c r="B37" s="83" t="s">
        <v>85</v>
      </c>
      <c r="C37" s="83" t="s">
        <v>110</v>
      </c>
      <c r="D37" s="83" t="s">
        <v>219</v>
      </c>
      <c r="E37" s="101">
        <f t="shared" si="0"/>
        <v>131.85</v>
      </c>
      <c r="F37" s="101">
        <f t="shared" si="1"/>
        <v>131.85</v>
      </c>
      <c r="G37" s="101">
        <f t="shared" si="2"/>
        <v>131.85</v>
      </c>
      <c r="H37" s="101">
        <v>131.85</v>
      </c>
      <c r="I37" s="84">
        <v>0</v>
      </c>
      <c r="J37" s="101">
        <f t="shared" si="3"/>
        <v>0</v>
      </c>
      <c r="K37" s="101">
        <v>0</v>
      </c>
      <c r="L37" s="84">
        <v>0</v>
      </c>
      <c r="M37" s="101">
        <f t="shared" si="4"/>
        <v>0</v>
      </c>
      <c r="N37" s="101">
        <v>0</v>
      </c>
      <c r="O37" s="84">
        <v>0</v>
      </c>
      <c r="P37" s="85">
        <f t="shared" si="5"/>
        <v>0</v>
      </c>
      <c r="Q37" s="101">
        <f t="shared" si="6"/>
        <v>0</v>
      </c>
      <c r="R37" s="101">
        <v>0</v>
      </c>
      <c r="S37" s="84">
        <v>0</v>
      </c>
      <c r="T37" s="101">
        <f t="shared" si="7"/>
        <v>0</v>
      </c>
      <c r="U37" s="101">
        <v>0</v>
      </c>
      <c r="V37" s="101">
        <v>0</v>
      </c>
      <c r="W37" s="101">
        <f t="shared" si="8"/>
        <v>0</v>
      </c>
      <c r="X37" s="101">
        <v>0</v>
      </c>
      <c r="Y37" s="84">
        <v>0</v>
      </c>
      <c r="Z37" s="85">
        <f t="shared" si="9"/>
        <v>0</v>
      </c>
      <c r="AA37" s="101">
        <f t="shared" si="10"/>
        <v>0</v>
      </c>
      <c r="AB37" s="101">
        <v>0</v>
      </c>
      <c r="AC37" s="84">
        <v>0</v>
      </c>
      <c r="AD37" s="101">
        <f t="shared" si="11"/>
        <v>0</v>
      </c>
      <c r="AE37" s="101">
        <v>0</v>
      </c>
      <c r="AF37" s="84">
        <v>0</v>
      </c>
      <c r="AG37" s="101">
        <f t="shared" si="12"/>
        <v>0</v>
      </c>
      <c r="AH37" s="101">
        <v>0</v>
      </c>
      <c r="AI37" s="84">
        <v>0</v>
      </c>
      <c r="AJ37" s="101">
        <f t="shared" si="13"/>
        <v>0</v>
      </c>
      <c r="AK37" s="101">
        <v>0</v>
      </c>
      <c r="AL37" s="84">
        <v>0</v>
      </c>
      <c r="AM37" s="101">
        <f t="shared" si="14"/>
        <v>0</v>
      </c>
      <c r="AN37" s="101">
        <v>0</v>
      </c>
      <c r="AO37" s="84">
        <v>0</v>
      </c>
    </row>
    <row r="38" spans="1:41" ht="19.5" customHeight="1">
      <c r="A38" s="83" t="s">
        <v>218</v>
      </c>
      <c r="B38" s="83" t="s">
        <v>88</v>
      </c>
      <c r="C38" s="83" t="s">
        <v>110</v>
      </c>
      <c r="D38" s="83" t="s">
        <v>220</v>
      </c>
      <c r="E38" s="101">
        <f t="shared" si="0"/>
        <v>505.31</v>
      </c>
      <c r="F38" s="101">
        <f t="shared" si="1"/>
        <v>505.31</v>
      </c>
      <c r="G38" s="101">
        <f t="shared" si="2"/>
        <v>505.31</v>
      </c>
      <c r="H38" s="101">
        <v>77.31</v>
      </c>
      <c r="I38" s="84">
        <v>428</v>
      </c>
      <c r="J38" s="101">
        <f t="shared" si="3"/>
        <v>0</v>
      </c>
      <c r="K38" s="101">
        <v>0</v>
      </c>
      <c r="L38" s="84">
        <v>0</v>
      </c>
      <c r="M38" s="101">
        <f t="shared" si="4"/>
        <v>0</v>
      </c>
      <c r="N38" s="101">
        <v>0</v>
      </c>
      <c r="O38" s="84">
        <v>0</v>
      </c>
      <c r="P38" s="85">
        <f t="shared" si="5"/>
        <v>0</v>
      </c>
      <c r="Q38" s="101">
        <f t="shared" si="6"/>
        <v>0</v>
      </c>
      <c r="R38" s="101">
        <v>0</v>
      </c>
      <c r="S38" s="84">
        <v>0</v>
      </c>
      <c r="T38" s="101">
        <f t="shared" si="7"/>
        <v>0</v>
      </c>
      <c r="U38" s="101">
        <v>0</v>
      </c>
      <c r="V38" s="101">
        <v>0</v>
      </c>
      <c r="W38" s="101">
        <f t="shared" si="8"/>
        <v>0</v>
      </c>
      <c r="X38" s="101">
        <v>0</v>
      </c>
      <c r="Y38" s="84">
        <v>0</v>
      </c>
      <c r="Z38" s="85">
        <f t="shared" si="9"/>
        <v>0</v>
      </c>
      <c r="AA38" s="101">
        <f t="shared" si="10"/>
        <v>0</v>
      </c>
      <c r="AB38" s="101">
        <v>0</v>
      </c>
      <c r="AC38" s="84">
        <v>0</v>
      </c>
      <c r="AD38" s="101">
        <f t="shared" si="11"/>
        <v>0</v>
      </c>
      <c r="AE38" s="101">
        <v>0</v>
      </c>
      <c r="AF38" s="84">
        <v>0</v>
      </c>
      <c r="AG38" s="101">
        <f t="shared" si="12"/>
        <v>0</v>
      </c>
      <c r="AH38" s="101">
        <v>0</v>
      </c>
      <c r="AI38" s="84">
        <v>0</v>
      </c>
      <c r="AJ38" s="101">
        <f t="shared" si="13"/>
        <v>0</v>
      </c>
      <c r="AK38" s="101">
        <v>0</v>
      </c>
      <c r="AL38" s="84">
        <v>0</v>
      </c>
      <c r="AM38" s="101">
        <f t="shared" si="14"/>
        <v>0</v>
      </c>
      <c r="AN38" s="101">
        <v>0</v>
      </c>
      <c r="AO38" s="84">
        <v>0</v>
      </c>
    </row>
    <row r="39" spans="1:41" ht="19.5" customHeight="1">
      <c r="A39" s="83" t="s">
        <v>38</v>
      </c>
      <c r="B39" s="83" t="s">
        <v>38</v>
      </c>
      <c r="C39" s="83" t="s">
        <v>38</v>
      </c>
      <c r="D39" s="83" t="s">
        <v>221</v>
      </c>
      <c r="E39" s="101">
        <f t="shared" si="0"/>
        <v>4</v>
      </c>
      <c r="F39" s="101">
        <f t="shared" si="1"/>
        <v>4</v>
      </c>
      <c r="G39" s="101">
        <f t="shared" si="2"/>
        <v>4</v>
      </c>
      <c r="H39" s="101">
        <v>0</v>
      </c>
      <c r="I39" s="84">
        <v>4</v>
      </c>
      <c r="J39" s="101">
        <f t="shared" si="3"/>
        <v>0</v>
      </c>
      <c r="K39" s="101">
        <v>0</v>
      </c>
      <c r="L39" s="84">
        <v>0</v>
      </c>
      <c r="M39" s="101">
        <f t="shared" si="4"/>
        <v>0</v>
      </c>
      <c r="N39" s="101">
        <v>0</v>
      </c>
      <c r="O39" s="84">
        <v>0</v>
      </c>
      <c r="P39" s="85">
        <f t="shared" si="5"/>
        <v>0</v>
      </c>
      <c r="Q39" s="101">
        <f t="shared" si="6"/>
        <v>0</v>
      </c>
      <c r="R39" s="101">
        <v>0</v>
      </c>
      <c r="S39" s="84">
        <v>0</v>
      </c>
      <c r="T39" s="101">
        <f t="shared" si="7"/>
        <v>0</v>
      </c>
      <c r="U39" s="101">
        <v>0</v>
      </c>
      <c r="V39" s="101">
        <v>0</v>
      </c>
      <c r="W39" s="101">
        <f t="shared" si="8"/>
        <v>0</v>
      </c>
      <c r="X39" s="101">
        <v>0</v>
      </c>
      <c r="Y39" s="84">
        <v>0</v>
      </c>
      <c r="Z39" s="85">
        <f t="shared" si="9"/>
        <v>0</v>
      </c>
      <c r="AA39" s="101">
        <f t="shared" si="10"/>
        <v>0</v>
      </c>
      <c r="AB39" s="101">
        <v>0</v>
      </c>
      <c r="AC39" s="84">
        <v>0</v>
      </c>
      <c r="AD39" s="101">
        <f t="shared" si="11"/>
        <v>0</v>
      </c>
      <c r="AE39" s="101">
        <v>0</v>
      </c>
      <c r="AF39" s="84">
        <v>0</v>
      </c>
      <c r="AG39" s="101">
        <f t="shared" si="12"/>
        <v>0</v>
      </c>
      <c r="AH39" s="101">
        <v>0</v>
      </c>
      <c r="AI39" s="84">
        <v>0</v>
      </c>
      <c r="AJ39" s="101">
        <f t="shared" si="13"/>
        <v>0</v>
      </c>
      <c r="AK39" s="101">
        <v>0</v>
      </c>
      <c r="AL39" s="84">
        <v>0</v>
      </c>
      <c r="AM39" s="101">
        <f t="shared" si="14"/>
        <v>0</v>
      </c>
      <c r="AN39" s="101">
        <v>0</v>
      </c>
      <c r="AO39" s="84">
        <v>0</v>
      </c>
    </row>
    <row r="40" spans="1:41" ht="19.5" customHeight="1">
      <c r="A40" s="83" t="s">
        <v>222</v>
      </c>
      <c r="B40" s="83" t="s">
        <v>85</v>
      </c>
      <c r="C40" s="83" t="s">
        <v>110</v>
      </c>
      <c r="D40" s="83" t="s">
        <v>223</v>
      </c>
      <c r="E40" s="101">
        <f t="shared" si="0"/>
        <v>4</v>
      </c>
      <c r="F40" s="101">
        <f t="shared" si="1"/>
        <v>4</v>
      </c>
      <c r="G40" s="101">
        <f t="shared" si="2"/>
        <v>4</v>
      </c>
      <c r="H40" s="101">
        <v>0</v>
      </c>
      <c r="I40" s="84">
        <v>4</v>
      </c>
      <c r="J40" s="101">
        <f t="shared" si="3"/>
        <v>0</v>
      </c>
      <c r="K40" s="101">
        <v>0</v>
      </c>
      <c r="L40" s="84">
        <v>0</v>
      </c>
      <c r="M40" s="101">
        <f t="shared" si="4"/>
        <v>0</v>
      </c>
      <c r="N40" s="101">
        <v>0</v>
      </c>
      <c r="O40" s="84">
        <v>0</v>
      </c>
      <c r="P40" s="85">
        <f t="shared" si="5"/>
        <v>0</v>
      </c>
      <c r="Q40" s="101">
        <f t="shared" si="6"/>
        <v>0</v>
      </c>
      <c r="R40" s="101">
        <v>0</v>
      </c>
      <c r="S40" s="84">
        <v>0</v>
      </c>
      <c r="T40" s="101">
        <f t="shared" si="7"/>
        <v>0</v>
      </c>
      <c r="U40" s="101">
        <v>0</v>
      </c>
      <c r="V40" s="101">
        <v>0</v>
      </c>
      <c r="W40" s="101">
        <f t="shared" si="8"/>
        <v>0</v>
      </c>
      <c r="X40" s="101">
        <v>0</v>
      </c>
      <c r="Y40" s="84">
        <v>0</v>
      </c>
      <c r="Z40" s="85">
        <f t="shared" si="9"/>
        <v>0</v>
      </c>
      <c r="AA40" s="101">
        <f t="shared" si="10"/>
        <v>0</v>
      </c>
      <c r="AB40" s="101">
        <v>0</v>
      </c>
      <c r="AC40" s="84">
        <v>0</v>
      </c>
      <c r="AD40" s="101">
        <f t="shared" si="11"/>
        <v>0</v>
      </c>
      <c r="AE40" s="101">
        <v>0</v>
      </c>
      <c r="AF40" s="84">
        <v>0</v>
      </c>
      <c r="AG40" s="101">
        <f t="shared" si="12"/>
        <v>0</v>
      </c>
      <c r="AH40" s="101">
        <v>0</v>
      </c>
      <c r="AI40" s="84">
        <v>0</v>
      </c>
      <c r="AJ40" s="101">
        <f t="shared" si="13"/>
        <v>0</v>
      </c>
      <c r="AK40" s="101">
        <v>0</v>
      </c>
      <c r="AL40" s="84">
        <v>0</v>
      </c>
      <c r="AM40" s="101">
        <f t="shared" si="14"/>
        <v>0</v>
      </c>
      <c r="AN40" s="101">
        <v>0</v>
      </c>
      <c r="AO40" s="84">
        <v>0</v>
      </c>
    </row>
    <row r="41" spans="1:41" ht="19.5" customHeight="1">
      <c r="A41" s="83" t="s">
        <v>38</v>
      </c>
      <c r="B41" s="83" t="s">
        <v>38</v>
      </c>
      <c r="C41" s="83" t="s">
        <v>38</v>
      </c>
      <c r="D41" s="83" t="s">
        <v>212</v>
      </c>
      <c r="E41" s="101">
        <f t="shared" si="0"/>
        <v>0.04</v>
      </c>
      <c r="F41" s="101">
        <f t="shared" si="1"/>
        <v>0.04</v>
      </c>
      <c r="G41" s="101">
        <f t="shared" si="2"/>
        <v>0.04</v>
      </c>
      <c r="H41" s="101">
        <v>0.04</v>
      </c>
      <c r="I41" s="84">
        <v>0</v>
      </c>
      <c r="J41" s="101">
        <f t="shared" si="3"/>
        <v>0</v>
      </c>
      <c r="K41" s="101">
        <v>0</v>
      </c>
      <c r="L41" s="84">
        <v>0</v>
      </c>
      <c r="M41" s="101">
        <f t="shared" si="4"/>
        <v>0</v>
      </c>
      <c r="N41" s="101">
        <v>0</v>
      </c>
      <c r="O41" s="84">
        <v>0</v>
      </c>
      <c r="P41" s="85">
        <f t="shared" si="5"/>
        <v>0</v>
      </c>
      <c r="Q41" s="101">
        <f t="shared" si="6"/>
        <v>0</v>
      </c>
      <c r="R41" s="101">
        <v>0</v>
      </c>
      <c r="S41" s="84">
        <v>0</v>
      </c>
      <c r="T41" s="101">
        <f t="shared" si="7"/>
        <v>0</v>
      </c>
      <c r="U41" s="101">
        <v>0</v>
      </c>
      <c r="V41" s="101">
        <v>0</v>
      </c>
      <c r="W41" s="101">
        <f t="shared" si="8"/>
        <v>0</v>
      </c>
      <c r="X41" s="101">
        <v>0</v>
      </c>
      <c r="Y41" s="84">
        <v>0</v>
      </c>
      <c r="Z41" s="85">
        <f t="shared" si="9"/>
        <v>0</v>
      </c>
      <c r="AA41" s="101">
        <f t="shared" si="10"/>
        <v>0</v>
      </c>
      <c r="AB41" s="101">
        <v>0</v>
      </c>
      <c r="AC41" s="84">
        <v>0</v>
      </c>
      <c r="AD41" s="101">
        <f t="shared" si="11"/>
        <v>0</v>
      </c>
      <c r="AE41" s="101">
        <v>0</v>
      </c>
      <c r="AF41" s="84">
        <v>0</v>
      </c>
      <c r="AG41" s="101">
        <f t="shared" si="12"/>
        <v>0</v>
      </c>
      <c r="AH41" s="101">
        <v>0</v>
      </c>
      <c r="AI41" s="84">
        <v>0</v>
      </c>
      <c r="AJ41" s="101">
        <f t="shared" si="13"/>
        <v>0</v>
      </c>
      <c r="AK41" s="101">
        <v>0</v>
      </c>
      <c r="AL41" s="84">
        <v>0</v>
      </c>
      <c r="AM41" s="101">
        <f t="shared" si="14"/>
        <v>0</v>
      </c>
      <c r="AN41" s="101">
        <v>0</v>
      </c>
      <c r="AO41" s="84">
        <v>0</v>
      </c>
    </row>
    <row r="42" spans="1:41" ht="19.5" customHeight="1">
      <c r="A42" s="83" t="s">
        <v>213</v>
      </c>
      <c r="B42" s="83" t="s">
        <v>85</v>
      </c>
      <c r="C42" s="83" t="s">
        <v>110</v>
      </c>
      <c r="D42" s="83" t="s">
        <v>214</v>
      </c>
      <c r="E42" s="101">
        <f t="shared" si="0"/>
        <v>0.04</v>
      </c>
      <c r="F42" s="101">
        <f t="shared" si="1"/>
        <v>0.04</v>
      </c>
      <c r="G42" s="101">
        <f t="shared" si="2"/>
        <v>0.04</v>
      </c>
      <c r="H42" s="101">
        <v>0.04</v>
      </c>
      <c r="I42" s="84">
        <v>0</v>
      </c>
      <c r="J42" s="101">
        <f t="shared" si="3"/>
        <v>0</v>
      </c>
      <c r="K42" s="101">
        <v>0</v>
      </c>
      <c r="L42" s="84">
        <v>0</v>
      </c>
      <c r="M42" s="101">
        <f t="shared" si="4"/>
        <v>0</v>
      </c>
      <c r="N42" s="101">
        <v>0</v>
      </c>
      <c r="O42" s="84">
        <v>0</v>
      </c>
      <c r="P42" s="85">
        <f t="shared" si="5"/>
        <v>0</v>
      </c>
      <c r="Q42" s="101">
        <f t="shared" si="6"/>
        <v>0</v>
      </c>
      <c r="R42" s="101">
        <v>0</v>
      </c>
      <c r="S42" s="84">
        <v>0</v>
      </c>
      <c r="T42" s="101">
        <f t="shared" si="7"/>
        <v>0</v>
      </c>
      <c r="U42" s="101">
        <v>0</v>
      </c>
      <c r="V42" s="101">
        <v>0</v>
      </c>
      <c r="W42" s="101">
        <f t="shared" si="8"/>
        <v>0</v>
      </c>
      <c r="X42" s="101">
        <v>0</v>
      </c>
      <c r="Y42" s="84">
        <v>0</v>
      </c>
      <c r="Z42" s="85">
        <f t="shared" si="9"/>
        <v>0</v>
      </c>
      <c r="AA42" s="101">
        <f t="shared" si="10"/>
        <v>0</v>
      </c>
      <c r="AB42" s="101">
        <v>0</v>
      </c>
      <c r="AC42" s="84">
        <v>0</v>
      </c>
      <c r="AD42" s="101">
        <f t="shared" si="11"/>
        <v>0</v>
      </c>
      <c r="AE42" s="101">
        <v>0</v>
      </c>
      <c r="AF42" s="84">
        <v>0</v>
      </c>
      <c r="AG42" s="101">
        <f t="shared" si="12"/>
        <v>0</v>
      </c>
      <c r="AH42" s="101">
        <v>0</v>
      </c>
      <c r="AI42" s="84">
        <v>0</v>
      </c>
      <c r="AJ42" s="101">
        <f t="shared" si="13"/>
        <v>0</v>
      </c>
      <c r="AK42" s="101">
        <v>0</v>
      </c>
      <c r="AL42" s="84">
        <v>0</v>
      </c>
      <c r="AM42" s="101">
        <f t="shared" si="14"/>
        <v>0</v>
      </c>
      <c r="AN42" s="101">
        <v>0</v>
      </c>
      <c r="AO42" s="84">
        <v>0</v>
      </c>
    </row>
    <row r="43" spans="1:41" ht="19.5" customHeight="1">
      <c r="A43" s="83" t="s">
        <v>38</v>
      </c>
      <c r="B43" s="83" t="s">
        <v>38</v>
      </c>
      <c r="C43" s="83" t="s">
        <v>38</v>
      </c>
      <c r="D43" s="83" t="s">
        <v>113</v>
      </c>
      <c r="E43" s="101">
        <f t="shared" si="0"/>
        <v>617.09</v>
      </c>
      <c r="F43" s="101">
        <f t="shared" si="1"/>
        <v>617.09</v>
      </c>
      <c r="G43" s="101">
        <f t="shared" si="2"/>
        <v>617.09</v>
      </c>
      <c r="H43" s="101">
        <v>469.49</v>
      </c>
      <c r="I43" s="84">
        <v>147.6</v>
      </c>
      <c r="J43" s="101">
        <f t="shared" si="3"/>
        <v>0</v>
      </c>
      <c r="K43" s="101">
        <v>0</v>
      </c>
      <c r="L43" s="84">
        <v>0</v>
      </c>
      <c r="M43" s="101">
        <f t="shared" si="4"/>
        <v>0</v>
      </c>
      <c r="N43" s="101">
        <v>0</v>
      </c>
      <c r="O43" s="84">
        <v>0</v>
      </c>
      <c r="P43" s="85">
        <f t="shared" si="5"/>
        <v>0</v>
      </c>
      <c r="Q43" s="101">
        <f t="shared" si="6"/>
        <v>0</v>
      </c>
      <c r="R43" s="101">
        <v>0</v>
      </c>
      <c r="S43" s="84">
        <v>0</v>
      </c>
      <c r="T43" s="101">
        <f t="shared" si="7"/>
        <v>0</v>
      </c>
      <c r="U43" s="101">
        <v>0</v>
      </c>
      <c r="V43" s="101">
        <v>0</v>
      </c>
      <c r="W43" s="101">
        <f t="shared" si="8"/>
        <v>0</v>
      </c>
      <c r="X43" s="101">
        <v>0</v>
      </c>
      <c r="Y43" s="84">
        <v>0</v>
      </c>
      <c r="Z43" s="85">
        <f t="shared" si="9"/>
        <v>0</v>
      </c>
      <c r="AA43" s="101">
        <f t="shared" si="10"/>
        <v>0</v>
      </c>
      <c r="AB43" s="101">
        <v>0</v>
      </c>
      <c r="AC43" s="84">
        <v>0</v>
      </c>
      <c r="AD43" s="101">
        <f t="shared" si="11"/>
        <v>0</v>
      </c>
      <c r="AE43" s="101">
        <v>0</v>
      </c>
      <c r="AF43" s="84">
        <v>0</v>
      </c>
      <c r="AG43" s="101">
        <f t="shared" si="12"/>
        <v>0</v>
      </c>
      <c r="AH43" s="101">
        <v>0</v>
      </c>
      <c r="AI43" s="84">
        <v>0</v>
      </c>
      <c r="AJ43" s="101">
        <f t="shared" si="13"/>
        <v>0</v>
      </c>
      <c r="AK43" s="101">
        <v>0</v>
      </c>
      <c r="AL43" s="84">
        <v>0</v>
      </c>
      <c r="AM43" s="101">
        <f t="shared" si="14"/>
        <v>0</v>
      </c>
      <c r="AN43" s="101">
        <v>0</v>
      </c>
      <c r="AO43" s="84">
        <v>0</v>
      </c>
    </row>
    <row r="44" spans="1:41" ht="19.5" customHeight="1">
      <c r="A44" s="83" t="s">
        <v>38</v>
      </c>
      <c r="B44" s="83" t="s">
        <v>38</v>
      </c>
      <c r="C44" s="83" t="s">
        <v>38</v>
      </c>
      <c r="D44" s="83" t="s">
        <v>114</v>
      </c>
      <c r="E44" s="101">
        <f t="shared" si="0"/>
        <v>214.56</v>
      </c>
      <c r="F44" s="101">
        <f t="shared" si="1"/>
        <v>214.56</v>
      </c>
      <c r="G44" s="101">
        <f t="shared" si="2"/>
        <v>214.56</v>
      </c>
      <c r="H44" s="101">
        <v>100.96</v>
      </c>
      <c r="I44" s="84">
        <v>113.6</v>
      </c>
      <c r="J44" s="101">
        <f t="shared" si="3"/>
        <v>0</v>
      </c>
      <c r="K44" s="101">
        <v>0</v>
      </c>
      <c r="L44" s="84">
        <v>0</v>
      </c>
      <c r="M44" s="101">
        <f t="shared" si="4"/>
        <v>0</v>
      </c>
      <c r="N44" s="101">
        <v>0</v>
      </c>
      <c r="O44" s="84">
        <v>0</v>
      </c>
      <c r="P44" s="85">
        <f t="shared" si="5"/>
        <v>0</v>
      </c>
      <c r="Q44" s="101">
        <f t="shared" si="6"/>
        <v>0</v>
      </c>
      <c r="R44" s="101">
        <v>0</v>
      </c>
      <c r="S44" s="84">
        <v>0</v>
      </c>
      <c r="T44" s="101">
        <f t="shared" si="7"/>
        <v>0</v>
      </c>
      <c r="U44" s="101">
        <v>0</v>
      </c>
      <c r="V44" s="101">
        <v>0</v>
      </c>
      <c r="W44" s="101">
        <f t="shared" si="8"/>
        <v>0</v>
      </c>
      <c r="X44" s="101">
        <v>0</v>
      </c>
      <c r="Y44" s="84">
        <v>0</v>
      </c>
      <c r="Z44" s="85">
        <f t="shared" si="9"/>
        <v>0</v>
      </c>
      <c r="AA44" s="101">
        <f t="shared" si="10"/>
        <v>0</v>
      </c>
      <c r="AB44" s="101">
        <v>0</v>
      </c>
      <c r="AC44" s="84">
        <v>0</v>
      </c>
      <c r="AD44" s="101">
        <f t="shared" si="11"/>
        <v>0</v>
      </c>
      <c r="AE44" s="101">
        <v>0</v>
      </c>
      <c r="AF44" s="84">
        <v>0</v>
      </c>
      <c r="AG44" s="101">
        <f t="shared" si="12"/>
        <v>0</v>
      </c>
      <c r="AH44" s="101">
        <v>0</v>
      </c>
      <c r="AI44" s="84">
        <v>0</v>
      </c>
      <c r="AJ44" s="101">
        <f t="shared" si="13"/>
        <v>0</v>
      </c>
      <c r="AK44" s="101">
        <v>0</v>
      </c>
      <c r="AL44" s="84">
        <v>0</v>
      </c>
      <c r="AM44" s="101">
        <f t="shared" si="14"/>
        <v>0</v>
      </c>
      <c r="AN44" s="101">
        <v>0</v>
      </c>
      <c r="AO44" s="84">
        <v>0</v>
      </c>
    </row>
    <row r="45" spans="1:41" ht="19.5" customHeight="1">
      <c r="A45" s="83" t="s">
        <v>38</v>
      </c>
      <c r="B45" s="83" t="s">
        <v>38</v>
      </c>
      <c r="C45" s="83" t="s">
        <v>38</v>
      </c>
      <c r="D45" s="83" t="s">
        <v>217</v>
      </c>
      <c r="E45" s="101">
        <f t="shared" si="0"/>
        <v>214.53</v>
      </c>
      <c r="F45" s="101">
        <f t="shared" si="1"/>
        <v>214.53</v>
      </c>
      <c r="G45" s="101">
        <f t="shared" si="2"/>
        <v>214.53</v>
      </c>
      <c r="H45" s="101">
        <v>100.93</v>
      </c>
      <c r="I45" s="84">
        <v>113.6</v>
      </c>
      <c r="J45" s="101">
        <f t="shared" si="3"/>
        <v>0</v>
      </c>
      <c r="K45" s="101">
        <v>0</v>
      </c>
      <c r="L45" s="84">
        <v>0</v>
      </c>
      <c r="M45" s="101">
        <f t="shared" si="4"/>
        <v>0</v>
      </c>
      <c r="N45" s="101">
        <v>0</v>
      </c>
      <c r="O45" s="84">
        <v>0</v>
      </c>
      <c r="P45" s="85">
        <f t="shared" si="5"/>
        <v>0</v>
      </c>
      <c r="Q45" s="101">
        <f t="shared" si="6"/>
        <v>0</v>
      </c>
      <c r="R45" s="101">
        <v>0</v>
      </c>
      <c r="S45" s="84">
        <v>0</v>
      </c>
      <c r="T45" s="101">
        <f t="shared" si="7"/>
        <v>0</v>
      </c>
      <c r="U45" s="101">
        <v>0</v>
      </c>
      <c r="V45" s="101">
        <v>0</v>
      </c>
      <c r="W45" s="101">
        <f t="shared" si="8"/>
        <v>0</v>
      </c>
      <c r="X45" s="101">
        <v>0</v>
      </c>
      <c r="Y45" s="84">
        <v>0</v>
      </c>
      <c r="Z45" s="85">
        <f t="shared" si="9"/>
        <v>0</v>
      </c>
      <c r="AA45" s="101">
        <f t="shared" si="10"/>
        <v>0</v>
      </c>
      <c r="AB45" s="101">
        <v>0</v>
      </c>
      <c r="AC45" s="84">
        <v>0</v>
      </c>
      <c r="AD45" s="101">
        <f t="shared" si="11"/>
        <v>0</v>
      </c>
      <c r="AE45" s="101">
        <v>0</v>
      </c>
      <c r="AF45" s="84">
        <v>0</v>
      </c>
      <c r="AG45" s="101">
        <f t="shared" si="12"/>
        <v>0</v>
      </c>
      <c r="AH45" s="101">
        <v>0</v>
      </c>
      <c r="AI45" s="84">
        <v>0</v>
      </c>
      <c r="AJ45" s="101">
        <f t="shared" si="13"/>
        <v>0</v>
      </c>
      <c r="AK45" s="101">
        <v>0</v>
      </c>
      <c r="AL45" s="84">
        <v>0</v>
      </c>
      <c r="AM45" s="101">
        <f t="shared" si="14"/>
        <v>0</v>
      </c>
      <c r="AN45" s="101">
        <v>0</v>
      </c>
      <c r="AO45" s="84">
        <v>0</v>
      </c>
    </row>
    <row r="46" spans="1:41" ht="19.5" customHeight="1">
      <c r="A46" s="83" t="s">
        <v>218</v>
      </c>
      <c r="B46" s="83" t="s">
        <v>85</v>
      </c>
      <c r="C46" s="83" t="s">
        <v>115</v>
      </c>
      <c r="D46" s="83" t="s">
        <v>219</v>
      </c>
      <c r="E46" s="101">
        <f t="shared" si="0"/>
        <v>95.7</v>
      </c>
      <c r="F46" s="101">
        <f t="shared" si="1"/>
        <v>95.7</v>
      </c>
      <c r="G46" s="101">
        <f t="shared" si="2"/>
        <v>95.7</v>
      </c>
      <c r="H46" s="101">
        <v>95.7</v>
      </c>
      <c r="I46" s="84">
        <v>0</v>
      </c>
      <c r="J46" s="101">
        <f t="shared" si="3"/>
        <v>0</v>
      </c>
      <c r="K46" s="101">
        <v>0</v>
      </c>
      <c r="L46" s="84">
        <v>0</v>
      </c>
      <c r="M46" s="101">
        <f t="shared" si="4"/>
        <v>0</v>
      </c>
      <c r="N46" s="101">
        <v>0</v>
      </c>
      <c r="O46" s="84">
        <v>0</v>
      </c>
      <c r="P46" s="85">
        <f t="shared" si="5"/>
        <v>0</v>
      </c>
      <c r="Q46" s="101">
        <f t="shared" si="6"/>
        <v>0</v>
      </c>
      <c r="R46" s="101">
        <v>0</v>
      </c>
      <c r="S46" s="84">
        <v>0</v>
      </c>
      <c r="T46" s="101">
        <f t="shared" si="7"/>
        <v>0</v>
      </c>
      <c r="U46" s="101">
        <v>0</v>
      </c>
      <c r="V46" s="101">
        <v>0</v>
      </c>
      <c r="W46" s="101">
        <f t="shared" si="8"/>
        <v>0</v>
      </c>
      <c r="X46" s="101">
        <v>0</v>
      </c>
      <c r="Y46" s="84">
        <v>0</v>
      </c>
      <c r="Z46" s="85">
        <f t="shared" si="9"/>
        <v>0</v>
      </c>
      <c r="AA46" s="101">
        <f t="shared" si="10"/>
        <v>0</v>
      </c>
      <c r="AB46" s="101">
        <v>0</v>
      </c>
      <c r="AC46" s="84">
        <v>0</v>
      </c>
      <c r="AD46" s="101">
        <f t="shared" si="11"/>
        <v>0</v>
      </c>
      <c r="AE46" s="101">
        <v>0</v>
      </c>
      <c r="AF46" s="84">
        <v>0</v>
      </c>
      <c r="AG46" s="101">
        <f t="shared" si="12"/>
        <v>0</v>
      </c>
      <c r="AH46" s="101">
        <v>0</v>
      </c>
      <c r="AI46" s="84">
        <v>0</v>
      </c>
      <c r="AJ46" s="101">
        <f t="shared" si="13"/>
        <v>0</v>
      </c>
      <c r="AK46" s="101">
        <v>0</v>
      </c>
      <c r="AL46" s="84">
        <v>0</v>
      </c>
      <c r="AM46" s="101">
        <f t="shared" si="14"/>
        <v>0</v>
      </c>
      <c r="AN46" s="101">
        <v>0</v>
      </c>
      <c r="AO46" s="84">
        <v>0</v>
      </c>
    </row>
    <row r="47" spans="1:41" ht="19.5" customHeight="1">
      <c r="A47" s="83" t="s">
        <v>218</v>
      </c>
      <c r="B47" s="83" t="s">
        <v>88</v>
      </c>
      <c r="C47" s="83" t="s">
        <v>115</v>
      </c>
      <c r="D47" s="83" t="s">
        <v>220</v>
      </c>
      <c r="E47" s="101">
        <f t="shared" si="0"/>
        <v>118.83</v>
      </c>
      <c r="F47" s="101">
        <f t="shared" si="1"/>
        <v>118.83</v>
      </c>
      <c r="G47" s="101">
        <f t="shared" si="2"/>
        <v>118.83</v>
      </c>
      <c r="H47" s="101">
        <v>5.23</v>
      </c>
      <c r="I47" s="84">
        <v>113.6</v>
      </c>
      <c r="J47" s="101">
        <f t="shared" si="3"/>
        <v>0</v>
      </c>
      <c r="K47" s="101">
        <v>0</v>
      </c>
      <c r="L47" s="84">
        <v>0</v>
      </c>
      <c r="M47" s="101">
        <f t="shared" si="4"/>
        <v>0</v>
      </c>
      <c r="N47" s="101">
        <v>0</v>
      </c>
      <c r="O47" s="84">
        <v>0</v>
      </c>
      <c r="P47" s="85">
        <f t="shared" si="5"/>
        <v>0</v>
      </c>
      <c r="Q47" s="101">
        <f t="shared" si="6"/>
        <v>0</v>
      </c>
      <c r="R47" s="101">
        <v>0</v>
      </c>
      <c r="S47" s="84">
        <v>0</v>
      </c>
      <c r="T47" s="101">
        <f t="shared" si="7"/>
        <v>0</v>
      </c>
      <c r="U47" s="101">
        <v>0</v>
      </c>
      <c r="V47" s="101">
        <v>0</v>
      </c>
      <c r="W47" s="101">
        <f t="shared" si="8"/>
        <v>0</v>
      </c>
      <c r="X47" s="101">
        <v>0</v>
      </c>
      <c r="Y47" s="84">
        <v>0</v>
      </c>
      <c r="Z47" s="85">
        <f t="shared" si="9"/>
        <v>0</v>
      </c>
      <c r="AA47" s="101">
        <f t="shared" si="10"/>
        <v>0</v>
      </c>
      <c r="AB47" s="101">
        <v>0</v>
      </c>
      <c r="AC47" s="84">
        <v>0</v>
      </c>
      <c r="AD47" s="101">
        <f t="shared" si="11"/>
        <v>0</v>
      </c>
      <c r="AE47" s="101">
        <v>0</v>
      </c>
      <c r="AF47" s="84">
        <v>0</v>
      </c>
      <c r="AG47" s="101">
        <f t="shared" si="12"/>
        <v>0</v>
      </c>
      <c r="AH47" s="101">
        <v>0</v>
      </c>
      <c r="AI47" s="84">
        <v>0</v>
      </c>
      <c r="AJ47" s="101">
        <f t="shared" si="13"/>
        <v>0</v>
      </c>
      <c r="AK47" s="101">
        <v>0</v>
      </c>
      <c r="AL47" s="84">
        <v>0</v>
      </c>
      <c r="AM47" s="101">
        <f t="shared" si="14"/>
        <v>0</v>
      </c>
      <c r="AN47" s="101">
        <v>0</v>
      </c>
      <c r="AO47" s="84">
        <v>0</v>
      </c>
    </row>
    <row r="48" spans="1:41" ht="19.5" customHeight="1">
      <c r="A48" s="83" t="s">
        <v>38</v>
      </c>
      <c r="B48" s="83" t="s">
        <v>38</v>
      </c>
      <c r="C48" s="83" t="s">
        <v>38</v>
      </c>
      <c r="D48" s="83" t="s">
        <v>212</v>
      </c>
      <c r="E48" s="101">
        <f t="shared" si="0"/>
        <v>0.03</v>
      </c>
      <c r="F48" s="101">
        <f t="shared" si="1"/>
        <v>0.03</v>
      </c>
      <c r="G48" s="101">
        <f t="shared" si="2"/>
        <v>0.03</v>
      </c>
      <c r="H48" s="101">
        <v>0.03</v>
      </c>
      <c r="I48" s="84">
        <v>0</v>
      </c>
      <c r="J48" s="101">
        <f t="shared" si="3"/>
        <v>0</v>
      </c>
      <c r="K48" s="101">
        <v>0</v>
      </c>
      <c r="L48" s="84">
        <v>0</v>
      </c>
      <c r="M48" s="101">
        <f t="shared" si="4"/>
        <v>0</v>
      </c>
      <c r="N48" s="101">
        <v>0</v>
      </c>
      <c r="O48" s="84">
        <v>0</v>
      </c>
      <c r="P48" s="85">
        <f t="shared" si="5"/>
        <v>0</v>
      </c>
      <c r="Q48" s="101">
        <f t="shared" si="6"/>
        <v>0</v>
      </c>
      <c r="R48" s="101">
        <v>0</v>
      </c>
      <c r="S48" s="84">
        <v>0</v>
      </c>
      <c r="T48" s="101">
        <f t="shared" si="7"/>
        <v>0</v>
      </c>
      <c r="U48" s="101">
        <v>0</v>
      </c>
      <c r="V48" s="101">
        <v>0</v>
      </c>
      <c r="W48" s="101">
        <f t="shared" si="8"/>
        <v>0</v>
      </c>
      <c r="X48" s="101">
        <v>0</v>
      </c>
      <c r="Y48" s="84">
        <v>0</v>
      </c>
      <c r="Z48" s="85">
        <f t="shared" si="9"/>
        <v>0</v>
      </c>
      <c r="AA48" s="101">
        <f t="shared" si="10"/>
        <v>0</v>
      </c>
      <c r="AB48" s="101">
        <v>0</v>
      </c>
      <c r="AC48" s="84">
        <v>0</v>
      </c>
      <c r="AD48" s="101">
        <f t="shared" si="11"/>
        <v>0</v>
      </c>
      <c r="AE48" s="101">
        <v>0</v>
      </c>
      <c r="AF48" s="84">
        <v>0</v>
      </c>
      <c r="AG48" s="101">
        <f t="shared" si="12"/>
        <v>0</v>
      </c>
      <c r="AH48" s="101">
        <v>0</v>
      </c>
      <c r="AI48" s="84">
        <v>0</v>
      </c>
      <c r="AJ48" s="101">
        <f t="shared" si="13"/>
        <v>0</v>
      </c>
      <c r="AK48" s="101">
        <v>0</v>
      </c>
      <c r="AL48" s="84">
        <v>0</v>
      </c>
      <c r="AM48" s="101">
        <f t="shared" si="14"/>
        <v>0</v>
      </c>
      <c r="AN48" s="101">
        <v>0</v>
      </c>
      <c r="AO48" s="84">
        <v>0</v>
      </c>
    </row>
    <row r="49" spans="1:41" ht="19.5" customHeight="1">
      <c r="A49" s="83" t="s">
        <v>213</v>
      </c>
      <c r="B49" s="83" t="s">
        <v>85</v>
      </c>
      <c r="C49" s="83" t="s">
        <v>115</v>
      </c>
      <c r="D49" s="83" t="s">
        <v>214</v>
      </c>
      <c r="E49" s="101">
        <f t="shared" si="0"/>
        <v>0.03</v>
      </c>
      <c r="F49" s="101">
        <f t="shared" si="1"/>
        <v>0.03</v>
      </c>
      <c r="G49" s="101">
        <f t="shared" si="2"/>
        <v>0.03</v>
      </c>
      <c r="H49" s="101">
        <v>0.03</v>
      </c>
      <c r="I49" s="84">
        <v>0</v>
      </c>
      <c r="J49" s="101">
        <f t="shared" si="3"/>
        <v>0</v>
      </c>
      <c r="K49" s="101">
        <v>0</v>
      </c>
      <c r="L49" s="84">
        <v>0</v>
      </c>
      <c r="M49" s="101">
        <f t="shared" si="4"/>
        <v>0</v>
      </c>
      <c r="N49" s="101">
        <v>0</v>
      </c>
      <c r="O49" s="84">
        <v>0</v>
      </c>
      <c r="P49" s="85">
        <f t="shared" si="5"/>
        <v>0</v>
      </c>
      <c r="Q49" s="101">
        <f t="shared" si="6"/>
        <v>0</v>
      </c>
      <c r="R49" s="101">
        <v>0</v>
      </c>
      <c r="S49" s="84">
        <v>0</v>
      </c>
      <c r="T49" s="101">
        <f t="shared" si="7"/>
        <v>0</v>
      </c>
      <c r="U49" s="101">
        <v>0</v>
      </c>
      <c r="V49" s="101">
        <v>0</v>
      </c>
      <c r="W49" s="101">
        <f t="shared" si="8"/>
        <v>0</v>
      </c>
      <c r="X49" s="101">
        <v>0</v>
      </c>
      <c r="Y49" s="84">
        <v>0</v>
      </c>
      <c r="Z49" s="85">
        <f t="shared" si="9"/>
        <v>0</v>
      </c>
      <c r="AA49" s="101">
        <f t="shared" si="10"/>
        <v>0</v>
      </c>
      <c r="AB49" s="101">
        <v>0</v>
      </c>
      <c r="AC49" s="84">
        <v>0</v>
      </c>
      <c r="AD49" s="101">
        <f t="shared" si="11"/>
        <v>0</v>
      </c>
      <c r="AE49" s="101">
        <v>0</v>
      </c>
      <c r="AF49" s="84">
        <v>0</v>
      </c>
      <c r="AG49" s="101">
        <f t="shared" si="12"/>
        <v>0</v>
      </c>
      <c r="AH49" s="101">
        <v>0</v>
      </c>
      <c r="AI49" s="84">
        <v>0</v>
      </c>
      <c r="AJ49" s="101">
        <f t="shared" si="13"/>
        <v>0</v>
      </c>
      <c r="AK49" s="101">
        <v>0</v>
      </c>
      <c r="AL49" s="84">
        <v>0</v>
      </c>
      <c r="AM49" s="101">
        <f t="shared" si="14"/>
        <v>0</v>
      </c>
      <c r="AN49" s="101">
        <v>0</v>
      </c>
      <c r="AO49" s="84">
        <v>0</v>
      </c>
    </row>
    <row r="50" spans="1:41" ht="19.5" customHeight="1">
      <c r="A50" s="83" t="s">
        <v>38</v>
      </c>
      <c r="B50" s="83" t="s">
        <v>38</v>
      </c>
      <c r="C50" s="83" t="s">
        <v>38</v>
      </c>
      <c r="D50" s="83" t="s">
        <v>119</v>
      </c>
      <c r="E50" s="101">
        <f t="shared" si="0"/>
        <v>172.31</v>
      </c>
      <c r="F50" s="101">
        <f t="shared" si="1"/>
        <v>172.31</v>
      </c>
      <c r="G50" s="101">
        <f t="shared" si="2"/>
        <v>172.31</v>
      </c>
      <c r="H50" s="101">
        <v>172.31</v>
      </c>
      <c r="I50" s="84">
        <v>0</v>
      </c>
      <c r="J50" s="101">
        <f t="shared" si="3"/>
        <v>0</v>
      </c>
      <c r="K50" s="101">
        <v>0</v>
      </c>
      <c r="L50" s="84">
        <v>0</v>
      </c>
      <c r="M50" s="101">
        <f t="shared" si="4"/>
        <v>0</v>
      </c>
      <c r="N50" s="101">
        <v>0</v>
      </c>
      <c r="O50" s="84">
        <v>0</v>
      </c>
      <c r="P50" s="85">
        <f t="shared" si="5"/>
        <v>0</v>
      </c>
      <c r="Q50" s="101">
        <f t="shared" si="6"/>
        <v>0</v>
      </c>
      <c r="R50" s="101">
        <v>0</v>
      </c>
      <c r="S50" s="84">
        <v>0</v>
      </c>
      <c r="T50" s="101">
        <f t="shared" si="7"/>
        <v>0</v>
      </c>
      <c r="U50" s="101">
        <v>0</v>
      </c>
      <c r="V50" s="101">
        <v>0</v>
      </c>
      <c r="W50" s="101">
        <f t="shared" si="8"/>
        <v>0</v>
      </c>
      <c r="X50" s="101">
        <v>0</v>
      </c>
      <c r="Y50" s="84">
        <v>0</v>
      </c>
      <c r="Z50" s="85">
        <f t="shared" si="9"/>
        <v>0</v>
      </c>
      <c r="AA50" s="101">
        <f t="shared" si="10"/>
        <v>0</v>
      </c>
      <c r="AB50" s="101">
        <v>0</v>
      </c>
      <c r="AC50" s="84">
        <v>0</v>
      </c>
      <c r="AD50" s="101">
        <f t="shared" si="11"/>
        <v>0</v>
      </c>
      <c r="AE50" s="101">
        <v>0</v>
      </c>
      <c r="AF50" s="84">
        <v>0</v>
      </c>
      <c r="AG50" s="101">
        <f t="shared" si="12"/>
        <v>0</v>
      </c>
      <c r="AH50" s="101">
        <v>0</v>
      </c>
      <c r="AI50" s="84">
        <v>0</v>
      </c>
      <c r="AJ50" s="101">
        <f t="shared" si="13"/>
        <v>0</v>
      </c>
      <c r="AK50" s="101">
        <v>0</v>
      </c>
      <c r="AL50" s="84">
        <v>0</v>
      </c>
      <c r="AM50" s="101">
        <f t="shared" si="14"/>
        <v>0</v>
      </c>
      <c r="AN50" s="101">
        <v>0</v>
      </c>
      <c r="AO50" s="84">
        <v>0</v>
      </c>
    </row>
    <row r="51" spans="1:41" ht="19.5" customHeight="1">
      <c r="A51" s="83" t="s">
        <v>38</v>
      </c>
      <c r="B51" s="83" t="s">
        <v>38</v>
      </c>
      <c r="C51" s="83" t="s">
        <v>38</v>
      </c>
      <c r="D51" s="83" t="s">
        <v>217</v>
      </c>
      <c r="E51" s="101">
        <f t="shared" si="0"/>
        <v>172.31</v>
      </c>
      <c r="F51" s="101">
        <f t="shared" si="1"/>
        <v>172.31</v>
      </c>
      <c r="G51" s="101">
        <f t="shared" si="2"/>
        <v>172.31</v>
      </c>
      <c r="H51" s="101">
        <v>172.31</v>
      </c>
      <c r="I51" s="84">
        <v>0</v>
      </c>
      <c r="J51" s="101">
        <f t="shared" si="3"/>
        <v>0</v>
      </c>
      <c r="K51" s="101">
        <v>0</v>
      </c>
      <c r="L51" s="84">
        <v>0</v>
      </c>
      <c r="M51" s="101">
        <f t="shared" si="4"/>
        <v>0</v>
      </c>
      <c r="N51" s="101">
        <v>0</v>
      </c>
      <c r="O51" s="84">
        <v>0</v>
      </c>
      <c r="P51" s="85">
        <f t="shared" si="5"/>
        <v>0</v>
      </c>
      <c r="Q51" s="101">
        <f t="shared" si="6"/>
        <v>0</v>
      </c>
      <c r="R51" s="101">
        <v>0</v>
      </c>
      <c r="S51" s="84">
        <v>0</v>
      </c>
      <c r="T51" s="101">
        <f t="shared" si="7"/>
        <v>0</v>
      </c>
      <c r="U51" s="101">
        <v>0</v>
      </c>
      <c r="V51" s="101">
        <v>0</v>
      </c>
      <c r="W51" s="101">
        <f t="shared" si="8"/>
        <v>0</v>
      </c>
      <c r="X51" s="101">
        <v>0</v>
      </c>
      <c r="Y51" s="84">
        <v>0</v>
      </c>
      <c r="Z51" s="85">
        <f t="shared" si="9"/>
        <v>0</v>
      </c>
      <c r="AA51" s="101">
        <f t="shared" si="10"/>
        <v>0</v>
      </c>
      <c r="AB51" s="101">
        <v>0</v>
      </c>
      <c r="AC51" s="84">
        <v>0</v>
      </c>
      <c r="AD51" s="101">
        <f t="shared" si="11"/>
        <v>0</v>
      </c>
      <c r="AE51" s="101">
        <v>0</v>
      </c>
      <c r="AF51" s="84">
        <v>0</v>
      </c>
      <c r="AG51" s="101">
        <f t="shared" si="12"/>
        <v>0</v>
      </c>
      <c r="AH51" s="101">
        <v>0</v>
      </c>
      <c r="AI51" s="84">
        <v>0</v>
      </c>
      <c r="AJ51" s="101">
        <f t="shared" si="13"/>
        <v>0</v>
      </c>
      <c r="AK51" s="101">
        <v>0</v>
      </c>
      <c r="AL51" s="84">
        <v>0</v>
      </c>
      <c r="AM51" s="101">
        <f t="shared" si="14"/>
        <v>0</v>
      </c>
      <c r="AN51" s="101">
        <v>0</v>
      </c>
      <c r="AO51" s="84">
        <v>0</v>
      </c>
    </row>
    <row r="52" spans="1:41" ht="19.5" customHeight="1">
      <c r="A52" s="83" t="s">
        <v>218</v>
      </c>
      <c r="B52" s="83" t="s">
        <v>85</v>
      </c>
      <c r="C52" s="83" t="s">
        <v>120</v>
      </c>
      <c r="D52" s="83" t="s">
        <v>219</v>
      </c>
      <c r="E52" s="101">
        <f t="shared" si="0"/>
        <v>167.19</v>
      </c>
      <c r="F52" s="101">
        <f t="shared" si="1"/>
        <v>167.19</v>
      </c>
      <c r="G52" s="101">
        <f t="shared" si="2"/>
        <v>167.19</v>
      </c>
      <c r="H52" s="101">
        <v>167.19</v>
      </c>
      <c r="I52" s="84">
        <v>0</v>
      </c>
      <c r="J52" s="101">
        <f t="shared" si="3"/>
        <v>0</v>
      </c>
      <c r="K52" s="101">
        <v>0</v>
      </c>
      <c r="L52" s="84">
        <v>0</v>
      </c>
      <c r="M52" s="101">
        <f t="shared" si="4"/>
        <v>0</v>
      </c>
      <c r="N52" s="101">
        <v>0</v>
      </c>
      <c r="O52" s="84">
        <v>0</v>
      </c>
      <c r="P52" s="85">
        <f t="shared" si="5"/>
        <v>0</v>
      </c>
      <c r="Q52" s="101">
        <f t="shared" si="6"/>
        <v>0</v>
      </c>
      <c r="R52" s="101">
        <v>0</v>
      </c>
      <c r="S52" s="84">
        <v>0</v>
      </c>
      <c r="T52" s="101">
        <f t="shared" si="7"/>
        <v>0</v>
      </c>
      <c r="U52" s="101">
        <v>0</v>
      </c>
      <c r="V52" s="101">
        <v>0</v>
      </c>
      <c r="W52" s="101">
        <f t="shared" si="8"/>
        <v>0</v>
      </c>
      <c r="X52" s="101">
        <v>0</v>
      </c>
      <c r="Y52" s="84">
        <v>0</v>
      </c>
      <c r="Z52" s="85">
        <f t="shared" si="9"/>
        <v>0</v>
      </c>
      <c r="AA52" s="101">
        <f t="shared" si="10"/>
        <v>0</v>
      </c>
      <c r="AB52" s="101">
        <v>0</v>
      </c>
      <c r="AC52" s="84">
        <v>0</v>
      </c>
      <c r="AD52" s="101">
        <f t="shared" si="11"/>
        <v>0</v>
      </c>
      <c r="AE52" s="101">
        <v>0</v>
      </c>
      <c r="AF52" s="84">
        <v>0</v>
      </c>
      <c r="AG52" s="101">
        <f t="shared" si="12"/>
        <v>0</v>
      </c>
      <c r="AH52" s="101">
        <v>0</v>
      </c>
      <c r="AI52" s="84">
        <v>0</v>
      </c>
      <c r="AJ52" s="101">
        <f t="shared" si="13"/>
        <v>0</v>
      </c>
      <c r="AK52" s="101">
        <v>0</v>
      </c>
      <c r="AL52" s="84">
        <v>0</v>
      </c>
      <c r="AM52" s="101">
        <f t="shared" si="14"/>
        <v>0</v>
      </c>
      <c r="AN52" s="101">
        <v>0</v>
      </c>
      <c r="AO52" s="84">
        <v>0</v>
      </c>
    </row>
    <row r="53" spans="1:41" ht="19.5" customHeight="1">
      <c r="A53" s="83" t="s">
        <v>218</v>
      </c>
      <c r="B53" s="83" t="s">
        <v>88</v>
      </c>
      <c r="C53" s="83" t="s">
        <v>120</v>
      </c>
      <c r="D53" s="83" t="s">
        <v>220</v>
      </c>
      <c r="E53" s="101">
        <f t="shared" si="0"/>
        <v>5.12</v>
      </c>
      <c r="F53" s="101">
        <f t="shared" si="1"/>
        <v>5.12</v>
      </c>
      <c r="G53" s="101">
        <f t="shared" si="2"/>
        <v>5.12</v>
      </c>
      <c r="H53" s="101">
        <v>5.12</v>
      </c>
      <c r="I53" s="84">
        <v>0</v>
      </c>
      <c r="J53" s="101">
        <f t="shared" si="3"/>
        <v>0</v>
      </c>
      <c r="K53" s="101">
        <v>0</v>
      </c>
      <c r="L53" s="84">
        <v>0</v>
      </c>
      <c r="M53" s="101">
        <f t="shared" si="4"/>
        <v>0</v>
      </c>
      <c r="N53" s="101">
        <v>0</v>
      </c>
      <c r="O53" s="84">
        <v>0</v>
      </c>
      <c r="P53" s="85">
        <f t="shared" si="5"/>
        <v>0</v>
      </c>
      <c r="Q53" s="101">
        <f t="shared" si="6"/>
        <v>0</v>
      </c>
      <c r="R53" s="101">
        <v>0</v>
      </c>
      <c r="S53" s="84">
        <v>0</v>
      </c>
      <c r="T53" s="101">
        <f t="shared" si="7"/>
        <v>0</v>
      </c>
      <c r="U53" s="101">
        <v>0</v>
      </c>
      <c r="V53" s="101">
        <v>0</v>
      </c>
      <c r="W53" s="101">
        <f t="shared" si="8"/>
        <v>0</v>
      </c>
      <c r="X53" s="101">
        <v>0</v>
      </c>
      <c r="Y53" s="84">
        <v>0</v>
      </c>
      <c r="Z53" s="85">
        <f t="shared" si="9"/>
        <v>0</v>
      </c>
      <c r="AA53" s="101">
        <f t="shared" si="10"/>
        <v>0</v>
      </c>
      <c r="AB53" s="101">
        <v>0</v>
      </c>
      <c r="AC53" s="84">
        <v>0</v>
      </c>
      <c r="AD53" s="101">
        <f t="shared" si="11"/>
        <v>0</v>
      </c>
      <c r="AE53" s="101">
        <v>0</v>
      </c>
      <c r="AF53" s="84">
        <v>0</v>
      </c>
      <c r="AG53" s="101">
        <f t="shared" si="12"/>
        <v>0</v>
      </c>
      <c r="AH53" s="101">
        <v>0</v>
      </c>
      <c r="AI53" s="84">
        <v>0</v>
      </c>
      <c r="AJ53" s="101">
        <f t="shared" si="13"/>
        <v>0</v>
      </c>
      <c r="AK53" s="101">
        <v>0</v>
      </c>
      <c r="AL53" s="84">
        <v>0</v>
      </c>
      <c r="AM53" s="101">
        <f t="shared" si="14"/>
        <v>0</v>
      </c>
      <c r="AN53" s="101">
        <v>0</v>
      </c>
      <c r="AO53" s="84">
        <v>0</v>
      </c>
    </row>
    <row r="54" spans="1:41" ht="19.5" customHeight="1">
      <c r="A54" s="83" t="s">
        <v>38</v>
      </c>
      <c r="B54" s="83" t="s">
        <v>38</v>
      </c>
      <c r="C54" s="83" t="s">
        <v>38</v>
      </c>
      <c r="D54" s="83" t="s">
        <v>121</v>
      </c>
      <c r="E54" s="101">
        <f t="shared" si="0"/>
        <v>230.22</v>
      </c>
      <c r="F54" s="101">
        <f t="shared" si="1"/>
        <v>230.22</v>
      </c>
      <c r="G54" s="101">
        <f t="shared" si="2"/>
        <v>230.22</v>
      </c>
      <c r="H54" s="101">
        <v>196.22</v>
      </c>
      <c r="I54" s="84">
        <v>34</v>
      </c>
      <c r="J54" s="101">
        <f t="shared" si="3"/>
        <v>0</v>
      </c>
      <c r="K54" s="101">
        <v>0</v>
      </c>
      <c r="L54" s="84">
        <v>0</v>
      </c>
      <c r="M54" s="101">
        <f t="shared" si="4"/>
        <v>0</v>
      </c>
      <c r="N54" s="101">
        <v>0</v>
      </c>
      <c r="O54" s="84">
        <v>0</v>
      </c>
      <c r="P54" s="85">
        <f t="shared" si="5"/>
        <v>0</v>
      </c>
      <c r="Q54" s="101">
        <f t="shared" si="6"/>
        <v>0</v>
      </c>
      <c r="R54" s="101">
        <v>0</v>
      </c>
      <c r="S54" s="84">
        <v>0</v>
      </c>
      <c r="T54" s="101">
        <f t="shared" si="7"/>
        <v>0</v>
      </c>
      <c r="U54" s="101">
        <v>0</v>
      </c>
      <c r="V54" s="101">
        <v>0</v>
      </c>
      <c r="W54" s="101">
        <f t="shared" si="8"/>
        <v>0</v>
      </c>
      <c r="X54" s="101">
        <v>0</v>
      </c>
      <c r="Y54" s="84">
        <v>0</v>
      </c>
      <c r="Z54" s="85">
        <f t="shared" si="9"/>
        <v>0</v>
      </c>
      <c r="AA54" s="101">
        <f t="shared" si="10"/>
        <v>0</v>
      </c>
      <c r="AB54" s="101">
        <v>0</v>
      </c>
      <c r="AC54" s="84">
        <v>0</v>
      </c>
      <c r="AD54" s="101">
        <f t="shared" si="11"/>
        <v>0</v>
      </c>
      <c r="AE54" s="101">
        <v>0</v>
      </c>
      <c r="AF54" s="84">
        <v>0</v>
      </c>
      <c r="AG54" s="101">
        <f t="shared" si="12"/>
        <v>0</v>
      </c>
      <c r="AH54" s="101">
        <v>0</v>
      </c>
      <c r="AI54" s="84">
        <v>0</v>
      </c>
      <c r="AJ54" s="101">
        <f t="shared" si="13"/>
        <v>0</v>
      </c>
      <c r="AK54" s="101">
        <v>0</v>
      </c>
      <c r="AL54" s="84">
        <v>0</v>
      </c>
      <c r="AM54" s="101">
        <f t="shared" si="14"/>
        <v>0</v>
      </c>
      <c r="AN54" s="101">
        <v>0</v>
      </c>
      <c r="AO54" s="84">
        <v>0</v>
      </c>
    </row>
    <row r="55" spans="1:41" ht="19.5" customHeight="1">
      <c r="A55" s="83" t="s">
        <v>38</v>
      </c>
      <c r="B55" s="83" t="s">
        <v>38</v>
      </c>
      <c r="C55" s="83" t="s">
        <v>38</v>
      </c>
      <c r="D55" s="83" t="s">
        <v>217</v>
      </c>
      <c r="E55" s="101">
        <f t="shared" si="0"/>
        <v>196.2</v>
      </c>
      <c r="F55" s="101">
        <f t="shared" si="1"/>
        <v>196.2</v>
      </c>
      <c r="G55" s="101">
        <f t="shared" si="2"/>
        <v>196.2</v>
      </c>
      <c r="H55" s="101">
        <v>196.2</v>
      </c>
      <c r="I55" s="84">
        <v>0</v>
      </c>
      <c r="J55" s="101">
        <f t="shared" si="3"/>
        <v>0</v>
      </c>
      <c r="K55" s="101">
        <v>0</v>
      </c>
      <c r="L55" s="84">
        <v>0</v>
      </c>
      <c r="M55" s="101">
        <f t="shared" si="4"/>
        <v>0</v>
      </c>
      <c r="N55" s="101">
        <v>0</v>
      </c>
      <c r="O55" s="84">
        <v>0</v>
      </c>
      <c r="P55" s="85">
        <f t="shared" si="5"/>
        <v>0</v>
      </c>
      <c r="Q55" s="101">
        <f t="shared" si="6"/>
        <v>0</v>
      </c>
      <c r="R55" s="101">
        <v>0</v>
      </c>
      <c r="S55" s="84">
        <v>0</v>
      </c>
      <c r="T55" s="101">
        <f t="shared" si="7"/>
        <v>0</v>
      </c>
      <c r="U55" s="101">
        <v>0</v>
      </c>
      <c r="V55" s="101">
        <v>0</v>
      </c>
      <c r="W55" s="101">
        <f t="shared" si="8"/>
        <v>0</v>
      </c>
      <c r="X55" s="101">
        <v>0</v>
      </c>
      <c r="Y55" s="84">
        <v>0</v>
      </c>
      <c r="Z55" s="85">
        <f t="shared" si="9"/>
        <v>0</v>
      </c>
      <c r="AA55" s="101">
        <f t="shared" si="10"/>
        <v>0</v>
      </c>
      <c r="AB55" s="101">
        <v>0</v>
      </c>
      <c r="AC55" s="84">
        <v>0</v>
      </c>
      <c r="AD55" s="101">
        <f t="shared" si="11"/>
        <v>0</v>
      </c>
      <c r="AE55" s="101">
        <v>0</v>
      </c>
      <c r="AF55" s="84">
        <v>0</v>
      </c>
      <c r="AG55" s="101">
        <f t="shared" si="12"/>
        <v>0</v>
      </c>
      <c r="AH55" s="101">
        <v>0</v>
      </c>
      <c r="AI55" s="84">
        <v>0</v>
      </c>
      <c r="AJ55" s="101">
        <f t="shared" si="13"/>
        <v>0</v>
      </c>
      <c r="AK55" s="101">
        <v>0</v>
      </c>
      <c r="AL55" s="84">
        <v>0</v>
      </c>
      <c r="AM55" s="101">
        <f t="shared" si="14"/>
        <v>0</v>
      </c>
      <c r="AN55" s="101">
        <v>0</v>
      </c>
      <c r="AO55" s="84">
        <v>0</v>
      </c>
    </row>
    <row r="56" spans="1:41" ht="19.5" customHeight="1">
      <c r="A56" s="83" t="s">
        <v>218</v>
      </c>
      <c r="B56" s="83" t="s">
        <v>85</v>
      </c>
      <c r="C56" s="83" t="s">
        <v>122</v>
      </c>
      <c r="D56" s="83" t="s">
        <v>219</v>
      </c>
      <c r="E56" s="101">
        <f t="shared" si="0"/>
        <v>177.8</v>
      </c>
      <c r="F56" s="101">
        <f t="shared" si="1"/>
        <v>177.8</v>
      </c>
      <c r="G56" s="101">
        <f t="shared" si="2"/>
        <v>177.8</v>
      </c>
      <c r="H56" s="101">
        <v>177.8</v>
      </c>
      <c r="I56" s="84">
        <v>0</v>
      </c>
      <c r="J56" s="101">
        <f t="shared" si="3"/>
        <v>0</v>
      </c>
      <c r="K56" s="101">
        <v>0</v>
      </c>
      <c r="L56" s="84">
        <v>0</v>
      </c>
      <c r="M56" s="101">
        <f t="shared" si="4"/>
        <v>0</v>
      </c>
      <c r="N56" s="101">
        <v>0</v>
      </c>
      <c r="O56" s="84">
        <v>0</v>
      </c>
      <c r="P56" s="85">
        <f t="shared" si="5"/>
        <v>0</v>
      </c>
      <c r="Q56" s="101">
        <f t="shared" si="6"/>
        <v>0</v>
      </c>
      <c r="R56" s="101">
        <v>0</v>
      </c>
      <c r="S56" s="84">
        <v>0</v>
      </c>
      <c r="T56" s="101">
        <f t="shared" si="7"/>
        <v>0</v>
      </c>
      <c r="U56" s="101">
        <v>0</v>
      </c>
      <c r="V56" s="101">
        <v>0</v>
      </c>
      <c r="W56" s="101">
        <f t="shared" si="8"/>
        <v>0</v>
      </c>
      <c r="X56" s="101">
        <v>0</v>
      </c>
      <c r="Y56" s="84">
        <v>0</v>
      </c>
      <c r="Z56" s="85">
        <f t="shared" si="9"/>
        <v>0</v>
      </c>
      <c r="AA56" s="101">
        <f t="shared" si="10"/>
        <v>0</v>
      </c>
      <c r="AB56" s="101">
        <v>0</v>
      </c>
      <c r="AC56" s="84">
        <v>0</v>
      </c>
      <c r="AD56" s="101">
        <f t="shared" si="11"/>
        <v>0</v>
      </c>
      <c r="AE56" s="101">
        <v>0</v>
      </c>
      <c r="AF56" s="84">
        <v>0</v>
      </c>
      <c r="AG56" s="101">
        <f t="shared" si="12"/>
        <v>0</v>
      </c>
      <c r="AH56" s="101">
        <v>0</v>
      </c>
      <c r="AI56" s="84">
        <v>0</v>
      </c>
      <c r="AJ56" s="101">
        <f t="shared" si="13"/>
        <v>0</v>
      </c>
      <c r="AK56" s="101">
        <v>0</v>
      </c>
      <c r="AL56" s="84">
        <v>0</v>
      </c>
      <c r="AM56" s="101">
        <f t="shared" si="14"/>
        <v>0</v>
      </c>
      <c r="AN56" s="101">
        <v>0</v>
      </c>
      <c r="AO56" s="84">
        <v>0</v>
      </c>
    </row>
    <row r="57" spans="1:41" ht="19.5" customHeight="1">
      <c r="A57" s="83" t="s">
        <v>218</v>
      </c>
      <c r="B57" s="83" t="s">
        <v>88</v>
      </c>
      <c r="C57" s="83" t="s">
        <v>122</v>
      </c>
      <c r="D57" s="83" t="s">
        <v>220</v>
      </c>
      <c r="E57" s="101">
        <f t="shared" si="0"/>
        <v>18.4</v>
      </c>
      <c r="F57" s="101">
        <f t="shared" si="1"/>
        <v>18.4</v>
      </c>
      <c r="G57" s="101">
        <f t="shared" si="2"/>
        <v>18.4</v>
      </c>
      <c r="H57" s="101">
        <v>18.4</v>
      </c>
      <c r="I57" s="84">
        <v>0</v>
      </c>
      <c r="J57" s="101">
        <f t="shared" si="3"/>
        <v>0</v>
      </c>
      <c r="K57" s="101">
        <v>0</v>
      </c>
      <c r="L57" s="84">
        <v>0</v>
      </c>
      <c r="M57" s="101">
        <f t="shared" si="4"/>
        <v>0</v>
      </c>
      <c r="N57" s="101">
        <v>0</v>
      </c>
      <c r="O57" s="84">
        <v>0</v>
      </c>
      <c r="P57" s="85">
        <f t="shared" si="5"/>
        <v>0</v>
      </c>
      <c r="Q57" s="101">
        <f t="shared" si="6"/>
        <v>0</v>
      </c>
      <c r="R57" s="101">
        <v>0</v>
      </c>
      <c r="S57" s="84">
        <v>0</v>
      </c>
      <c r="T57" s="101">
        <f t="shared" si="7"/>
        <v>0</v>
      </c>
      <c r="U57" s="101">
        <v>0</v>
      </c>
      <c r="V57" s="101">
        <v>0</v>
      </c>
      <c r="W57" s="101">
        <f t="shared" si="8"/>
        <v>0</v>
      </c>
      <c r="X57" s="101">
        <v>0</v>
      </c>
      <c r="Y57" s="84">
        <v>0</v>
      </c>
      <c r="Z57" s="85">
        <f t="shared" si="9"/>
        <v>0</v>
      </c>
      <c r="AA57" s="101">
        <f t="shared" si="10"/>
        <v>0</v>
      </c>
      <c r="AB57" s="101">
        <v>0</v>
      </c>
      <c r="AC57" s="84">
        <v>0</v>
      </c>
      <c r="AD57" s="101">
        <f t="shared" si="11"/>
        <v>0</v>
      </c>
      <c r="AE57" s="101">
        <v>0</v>
      </c>
      <c r="AF57" s="84">
        <v>0</v>
      </c>
      <c r="AG57" s="101">
        <f t="shared" si="12"/>
        <v>0</v>
      </c>
      <c r="AH57" s="101">
        <v>0</v>
      </c>
      <c r="AI57" s="84">
        <v>0</v>
      </c>
      <c r="AJ57" s="101">
        <f t="shared" si="13"/>
        <v>0</v>
      </c>
      <c r="AK57" s="101">
        <v>0</v>
      </c>
      <c r="AL57" s="84">
        <v>0</v>
      </c>
      <c r="AM57" s="101">
        <f t="shared" si="14"/>
        <v>0</v>
      </c>
      <c r="AN57" s="101">
        <v>0</v>
      </c>
      <c r="AO57" s="84">
        <v>0</v>
      </c>
    </row>
    <row r="58" spans="1:41" ht="19.5" customHeight="1">
      <c r="A58" s="83" t="s">
        <v>38</v>
      </c>
      <c r="B58" s="83" t="s">
        <v>38</v>
      </c>
      <c r="C58" s="83" t="s">
        <v>38</v>
      </c>
      <c r="D58" s="83" t="s">
        <v>221</v>
      </c>
      <c r="E58" s="101">
        <f t="shared" si="0"/>
        <v>4</v>
      </c>
      <c r="F58" s="101">
        <f t="shared" si="1"/>
        <v>4</v>
      </c>
      <c r="G58" s="101">
        <f t="shared" si="2"/>
        <v>4</v>
      </c>
      <c r="H58" s="101">
        <v>0</v>
      </c>
      <c r="I58" s="84">
        <v>4</v>
      </c>
      <c r="J58" s="101">
        <f t="shared" si="3"/>
        <v>0</v>
      </c>
      <c r="K58" s="101">
        <v>0</v>
      </c>
      <c r="L58" s="84">
        <v>0</v>
      </c>
      <c r="M58" s="101">
        <f t="shared" si="4"/>
        <v>0</v>
      </c>
      <c r="N58" s="101">
        <v>0</v>
      </c>
      <c r="O58" s="84">
        <v>0</v>
      </c>
      <c r="P58" s="85">
        <f t="shared" si="5"/>
        <v>0</v>
      </c>
      <c r="Q58" s="101">
        <f t="shared" si="6"/>
        <v>0</v>
      </c>
      <c r="R58" s="101">
        <v>0</v>
      </c>
      <c r="S58" s="84">
        <v>0</v>
      </c>
      <c r="T58" s="101">
        <f t="shared" si="7"/>
        <v>0</v>
      </c>
      <c r="U58" s="101">
        <v>0</v>
      </c>
      <c r="V58" s="101">
        <v>0</v>
      </c>
      <c r="W58" s="101">
        <f t="shared" si="8"/>
        <v>0</v>
      </c>
      <c r="X58" s="101">
        <v>0</v>
      </c>
      <c r="Y58" s="84">
        <v>0</v>
      </c>
      <c r="Z58" s="85">
        <f t="shared" si="9"/>
        <v>0</v>
      </c>
      <c r="AA58" s="101">
        <f t="shared" si="10"/>
        <v>0</v>
      </c>
      <c r="AB58" s="101">
        <v>0</v>
      </c>
      <c r="AC58" s="84">
        <v>0</v>
      </c>
      <c r="AD58" s="101">
        <f t="shared" si="11"/>
        <v>0</v>
      </c>
      <c r="AE58" s="101">
        <v>0</v>
      </c>
      <c r="AF58" s="84">
        <v>0</v>
      </c>
      <c r="AG58" s="101">
        <f t="shared" si="12"/>
        <v>0</v>
      </c>
      <c r="AH58" s="101">
        <v>0</v>
      </c>
      <c r="AI58" s="84">
        <v>0</v>
      </c>
      <c r="AJ58" s="101">
        <f t="shared" si="13"/>
        <v>0</v>
      </c>
      <c r="AK58" s="101">
        <v>0</v>
      </c>
      <c r="AL58" s="84">
        <v>0</v>
      </c>
      <c r="AM58" s="101">
        <f t="shared" si="14"/>
        <v>0</v>
      </c>
      <c r="AN58" s="101">
        <v>0</v>
      </c>
      <c r="AO58" s="84">
        <v>0</v>
      </c>
    </row>
    <row r="59" spans="1:41" ht="19.5" customHeight="1">
      <c r="A59" s="83" t="s">
        <v>222</v>
      </c>
      <c r="B59" s="83" t="s">
        <v>88</v>
      </c>
      <c r="C59" s="83" t="s">
        <v>122</v>
      </c>
      <c r="D59" s="83" t="s">
        <v>224</v>
      </c>
      <c r="E59" s="101">
        <f t="shared" si="0"/>
        <v>4</v>
      </c>
      <c r="F59" s="101">
        <f t="shared" si="1"/>
        <v>4</v>
      </c>
      <c r="G59" s="101">
        <f t="shared" si="2"/>
        <v>4</v>
      </c>
      <c r="H59" s="101">
        <v>0</v>
      </c>
      <c r="I59" s="84">
        <v>4</v>
      </c>
      <c r="J59" s="101">
        <f t="shared" si="3"/>
        <v>0</v>
      </c>
      <c r="K59" s="101">
        <v>0</v>
      </c>
      <c r="L59" s="84">
        <v>0</v>
      </c>
      <c r="M59" s="101">
        <f t="shared" si="4"/>
        <v>0</v>
      </c>
      <c r="N59" s="101">
        <v>0</v>
      </c>
      <c r="O59" s="84">
        <v>0</v>
      </c>
      <c r="P59" s="85">
        <f t="shared" si="5"/>
        <v>0</v>
      </c>
      <c r="Q59" s="101">
        <f t="shared" si="6"/>
        <v>0</v>
      </c>
      <c r="R59" s="101">
        <v>0</v>
      </c>
      <c r="S59" s="84">
        <v>0</v>
      </c>
      <c r="T59" s="101">
        <f t="shared" si="7"/>
        <v>0</v>
      </c>
      <c r="U59" s="101">
        <v>0</v>
      </c>
      <c r="V59" s="101">
        <v>0</v>
      </c>
      <c r="W59" s="101">
        <f t="shared" si="8"/>
        <v>0</v>
      </c>
      <c r="X59" s="101">
        <v>0</v>
      </c>
      <c r="Y59" s="84">
        <v>0</v>
      </c>
      <c r="Z59" s="85">
        <f t="shared" si="9"/>
        <v>0</v>
      </c>
      <c r="AA59" s="101">
        <f t="shared" si="10"/>
        <v>0</v>
      </c>
      <c r="AB59" s="101">
        <v>0</v>
      </c>
      <c r="AC59" s="84">
        <v>0</v>
      </c>
      <c r="AD59" s="101">
        <f t="shared" si="11"/>
        <v>0</v>
      </c>
      <c r="AE59" s="101">
        <v>0</v>
      </c>
      <c r="AF59" s="84">
        <v>0</v>
      </c>
      <c r="AG59" s="101">
        <f t="shared" si="12"/>
        <v>0</v>
      </c>
      <c r="AH59" s="101">
        <v>0</v>
      </c>
      <c r="AI59" s="84">
        <v>0</v>
      </c>
      <c r="AJ59" s="101">
        <f t="shared" si="13"/>
        <v>0</v>
      </c>
      <c r="AK59" s="101">
        <v>0</v>
      </c>
      <c r="AL59" s="84">
        <v>0</v>
      </c>
      <c r="AM59" s="101">
        <f t="shared" si="14"/>
        <v>0</v>
      </c>
      <c r="AN59" s="101">
        <v>0</v>
      </c>
      <c r="AO59" s="84">
        <v>0</v>
      </c>
    </row>
    <row r="60" spans="1:41" ht="19.5" customHeight="1">
      <c r="A60" s="83" t="s">
        <v>38</v>
      </c>
      <c r="B60" s="83" t="s">
        <v>38</v>
      </c>
      <c r="C60" s="83" t="s">
        <v>38</v>
      </c>
      <c r="D60" s="83" t="s">
        <v>212</v>
      </c>
      <c r="E60" s="101">
        <f t="shared" si="0"/>
        <v>0.02</v>
      </c>
      <c r="F60" s="101">
        <f t="shared" si="1"/>
        <v>0.02</v>
      </c>
      <c r="G60" s="101">
        <f t="shared" si="2"/>
        <v>0.02</v>
      </c>
      <c r="H60" s="101">
        <v>0.02</v>
      </c>
      <c r="I60" s="84">
        <v>0</v>
      </c>
      <c r="J60" s="101">
        <f t="shared" si="3"/>
        <v>0</v>
      </c>
      <c r="K60" s="101">
        <v>0</v>
      </c>
      <c r="L60" s="84">
        <v>0</v>
      </c>
      <c r="M60" s="101">
        <f t="shared" si="4"/>
        <v>0</v>
      </c>
      <c r="N60" s="101">
        <v>0</v>
      </c>
      <c r="O60" s="84">
        <v>0</v>
      </c>
      <c r="P60" s="85">
        <f t="shared" si="5"/>
        <v>0</v>
      </c>
      <c r="Q60" s="101">
        <f t="shared" si="6"/>
        <v>0</v>
      </c>
      <c r="R60" s="101">
        <v>0</v>
      </c>
      <c r="S60" s="84">
        <v>0</v>
      </c>
      <c r="T60" s="101">
        <f t="shared" si="7"/>
        <v>0</v>
      </c>
      <c r="U60" s="101">
        <v>0</v>
      </c>
      <c r="V60" s="101">
        <v>0</v>
      </c>
      <c r="W60" s="101">
        <f t="shared" si="8"/>
        <v>0</v>
      </c>
      <c r="X60" s="101">
        <v>0</v>
      </c>
      <c r="Y60" s="84">
        <v>0</v>
      </c>
      <c r="Z60" s="85">
        <f t="shared" si="9"/>
        <v>0</v>
      </c>
      <c r="AA60" s="101">
        <f t="shared" si="10"/>
        <v>0</v>
      </c>
      <c r="AB60" s="101">
        <v>0</v>
      </c>
      <c r="AC60" s="84">
        <v>0</v>
      </c>
      <c r="AD60" s="101">
        <f t="shared" si="11"/>
        <v>0</v>
      </c>
      <c r="AE60" s="101">
        <v>0</v>
      </c>
      <c r="AF60" s="84">
        <v>0</v>
      </c>
      <c r="AG60" s="101">
        <f t="shared" si="12"/>
        <v>0</v>
      </c>
      <c r="AH60" s="101">
        <v>0</v>
      </c>
      <c r="AI60" s="84">
        <v>0</v>
      </c>
      <c r="AJ60" s="101">
        <f t="shared" si="13"/>
        <v>0</v>
      </c>
      <c r="AK60" s="101">
        <v>0</v>
      </c>
      <c r="AL60" s="84">
        <v>0</v>
      </c>
      <c r="AM60" s="101">
        <f t="shared" si="14"/>
        <v>0</v>
      </c>
      <c r="AN60" s="101">
        <v>0</v>
      </c>
      <c r="AO60" s="84">
        <v>0</v>
      </c>
    </row>
    <row r="61" spans="1:41" ht="19.5" customHeight="1">
      <c r="A61" s="83" t="s">
        <v>213</v>
      </c>
      <c r="B61" s="83" t="s">
        <v>85</v>
      </c>
      <c r="C61" s="83" t="s">
        <v>122</v>
      </c>
      <c r="D61" s="83" t="s">
        <v>214</v>
      </c>
      <c r="E61" s="101">
        <f t="shared" si="0"/>
        <v>0.02</v>
      </c>
      <c r="F61" s="101">
        <f t="shared" si="1"/>
        <v>0.02</v>
      </c>
      <c r="G61" s="101">
        <f t="shared" si="2"/>
        <v>0.02</v>
      </c>
      <c r="H61" s="101">
        <v>0.02</v>
      </c>
      <c r="I61" s="84">
        <v>0</v>
      </c>
      <c r="J61" s="101">
        <f t="shared" si="3"/>
        <v>0</v>
      </c>
      <c r="K61" s="101">
        <v>0</v>
      </c>
      <c r="L61" s="84">
        <v>0</v>
      </c>
      <c r="M61" s="101">
        <f t="shared" si="4"/>
        <v>0</v>
      </c>
      <c r="N61" s="101">
        <v>0</v>
      </c>
      <c r="O61" s="84">
        <v>0</v>
      </c>
      <c r="P61" s="85">
        <f t="shared" si="5"/>
        <v>0</v>
      </c>
      <c r="Q61" s="101">
        <f t="shared" si="6"/>
        <v>0</v>
      </c>
      <c r="R61" s="101">
        <v>0</v>
      </c>
      <c r="S61" s="84">
        <v>0</v>
      </c>
      <c r="T61" s="101">
        <f t="shared" si="7"/>
        <v>0</v>
      </c>
      <c r="U61" s="101">
        <v>0</v>
      </c>
      <c r="V61" s="101">
        <v>0</v>
      </c>
      <c r="W61" s="101">
        <f t="shared" si="8"/>
        <v>0</v>
      </c>
      <c r="X61" s="101">
        <v>0</v>
      </c>
      <c r="Y61" s="84">
        <v>0</v>
      </c>
      <c r="Z61" s="85">
        <f t="shared" si="9"/>
        <v>0</v>
      </c>
      <c r="AA61" s="101">
        <f t="shared" si="10"/>
        <v>0</v>
      </c>
      <c r="AB61" s="101">
        <v>0</v>
      </c>
      <c r="AC61" s="84">
        <v>0</v>
      </c>
      <c r="AD61" s="101">
        <f t="shared" si="11"/>
        <v>0</v>
      </c>
      <c r="AE61" s="101">
        <v>0</v>
      </c>
      <c r="AF61" s="84">
        <v>0</v>
      </c>
      <c r="AG61" s="101">
        <f t="shared" si="12"/>
        <v>0</v>
      </c>
      <c r="AH61" s="101">
        <v>0</v>
      </c>
      <c r="AI61" s="84">
        <v>0</v>
      </c>
      <c r="AJ61" s="101">
        <f t="shared" si="13"/>
        <v>0</v>
      </c>
      <c r="AK61" s="101">
        <v>0</v>
      </c>
      <c r="AL61" s="84">
        <v>0</v>
      </c>
      <c r="AM61" s="101">
        <f t="shared" si="14"/>
        <v>0</v>
      </c>
      <c r="AN61" s="101">
        <v>0</v>
      </c>
      <c r="AO61" s="84">
        <v>0</v>
      </c>
    </row>
    <row r="62" spans="1:41" ht="19.5" customHeight="1">
      <c r="A62" s="83" t="s">
        <v>38</v>
      </c>
      <c r="B62" s="83" t="s">
        <v>38</v>
      </c>
      <c r="C62" s="83" t="s">
        <v>38</v>
      </c>
      <c r="D62" s="83" t="s">
        <v>225</v>
      </c>
      <c r="E62" s="101">
        <f t="shared" si="0"/>
        <v>30</v>
      </c>
      <c r="F62" s="101">
        <f t="shared" si="1"/>
        <v>30</v>
      </c>
      <c r="G62" s="101">
        <f t="shared" si="2"/>
        <v>30</v>
      </c>
      <c r="H62" s="101">
        <v>0</v>
      </c>
      <c r="I62" s="84">
        <v>30</v>
      </c>
      <c r="J62" s="101">
        <f t="shared" si="3"/>
        <v>0</v>
      </c>
      <c r="K62" s="101">
        <v>0</v>
      </c>
      <c r="L62" s="84">
        <v>0</v>
      </c>
      <c r="M62" s="101">
        <f t="shared" si="4"/>
        <v>0</v>
      </c>
      <c r="N62" s="101">
        <v>0</v>
      </c>
      <c r="O62" s="84">
        <v>0</v>
      </c>
      <c r="P62" s="85">
        <f t="shared" si="5"/>
        <v>0</v>
      </c>
      <c r="Q62" s="101">
        <f t="shared" si="6"/>
        <v>0</v>
      </c>
      <c r="R62" s="101">
        <v>0</v>
      </c>
      <c r="S62" s="84">
        <v>0</v>
      </c>
      <c r="T62" s="101">
        <f t="shared" si="7"/>
        <v>0</v>
      </c>
      <c r="U62" s="101">
        <v>0</v>
      </c>
      <c r="V62" s="101">
        <v>0</v>
      </c>
      <c r="W62" s="101">
        <f t="shared" si="8"/>
        <v>0</v>
      </c>
      <c r="X62" s="101">
        <v>0</v>
      </c>
      <c r="Y62" s="84">
        <v>0</v>
      </c>
      <c r="Z62" s="85">
        <f t="shared" si="9"/>
        <v>0</v>
      </c>
      <c r="AA62" s="101">
        <f t="shared" si="10"/>
        <v>0</v>
      </c>
      <c r="AB62" s="101">
        <v>0</v>
      </c>
      <c r="AC62" s="84">
        <v>0</v>
      </c>
      <c r="AD62" s="101">
        <f t="shared" si="11"/>
        <v>0</v>
      </c>
      <c r="AE62" s="101">
        <v>0</v>
      </c>
      <c r="AF62" s="84">
        <v>0</v>
      </c>
      <c r="AG62" s="101">
        <f t="shared" si="12"/>
        <v>0</v>
      </c>
      <c r="AH62" s="101">
        <v>0</v>
      </c>
      <c r="AI62" s="84">
        <v>0</v>
      </c>
      <c r="AJ62" s="101">
        <f t="shared" si="13"/>
        <v>0</v>
      </c>
      <c r="AK62" s="101">
        <v>0</v>
      </c>
      <c r="AL62" s="84">
        <v>0</v>
      </c>
      <c r="AM62" s="101">
        <f t="shared" si="14"/>
        <v>0</v>
      </c>
      <c r="AN62" s="101">
        <v>0</v>
      </c>
      <c r="AO62" s="84">
        <v>0</v>
      </c>
    </row>
    <row r="63" spans="1:41" ht="19.5" customHeight="1">
      <c r="A63" s="83" t="s">
        <v>226</v>
      </c>
      <c r="B63" s="83" t="s">
        <v>123</v>
      </c>
      <c r="C63" s="83" t="s">
        <v>122</v>
      </c>
      <c r="D63" s="83" t="s">
        <v>227</v>
      </c>
      <c r="E63" s="101">
        <f t="shared" si="0"/>
        <v>30</v>
      </c>
      <c r="F63" s="101">
        <f t="shared" si="1"/>
        <v>30</v>
      </c>
      <c r="G63" s="101">
        <f t="shared" si="2"/>
        <v>30</v>
      </c>
      <c r="H63" s="101">
        <v>0</v>
      </c>
      <c r="I63" s="84">
        <v>30</v>
      </c>
      <c r="J63" s="101">
        <f t="shared" si="3"/>
        <v>0</v>
      </c>
      <c r="K63" s="101">
        <v>0</v>
      </c>
      <c r="L63" s="84">
        <v>0</v>
      </c>
      <c r="M63" s="101">
        <f t="shared" si="4"/>
        <v>0</v>
      </c>
      <c r="N63" s="101">
        <v>0</v>
      </c>
      <c r="O63" s="84">
        <v>0</v>
      </c>
      <c r="P63" s="85">
        <f t="shared" si="5"/>
        <v>0</v>
      </c>
      <c r="Q63" s="101">
        <f t="shared" si="6"/>
        <v>0</v>
      </c>
      <c r="R63" s="101">
        <v>0</v>
      </c>
      <c r="S63" s="84">
        <v>0</v>
      </c>
      <c r="T63" s="101">
        <f t="shared" si="7"/>
        <v>0</v>
      </c>
      <c r="U63" s="101">
        <v>0</v>
      </c>
      <c r="V63" s="101">
        <v>0</v>
      </c>
      <c r="W63" s="101">
        <f t="shared" si="8"/>
        <v>0</v>
      </c>
      <c r="X63" s="101">
        <v>0</v>
      </c>
      <c r="Y63" s="84">
        <v>0</v>
      </c>
      <c r="Z63" s="85">
        <f t="shared" si="9"/>
        <v>0</v>
      </c>
      <c r="AA63" s="101">
        <f t="shared" si="10"/>
        <v>0</v>
      </c>
      <c r="AB63" s="101">
        <v>0</v>
      </c>
      <c r="AC63" s="84">
        <v>0</v>
      </c>
      <c r="AD63" s="101">
        <f t="shared" si="11"/>
        <v>0</v>
      </c>
      <c r="AE63" s="101">
        <v>0</v>
      </c>
      <c r="AF63" s="84">
        <v>0</v>
      </c>
      <c r="AG63" s="101">
        <f t="shared" si="12"/>
        <v>0</v>
      </c>
      <c r="AH63" s="101">
        <v>0</v>
      </c>
      <c r="AI63" s="84">
        <v>0</v>
      </c>
      <c r="AJ63" s="101">
        <f t="shared" si="13"/>
        <v>0</v>
      </c>
      <c r="AK63" s="101">
        <v>0</v>
      </c>
      <c r="AL63" s="84">
        <v>0</v>
      </c>
      <c r="AM63" s="101">
        <f t="shared" si="14"/>
        <v>0</v>
      </c>
      <c r="AN63" s="101">
        <v>0</v>
      </c>
      <c r="AO63" s="84">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 right="0.59" top="0.59" bottom="0.59" header="0.59" footer="0.39"/>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3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61"/>
      <c r="B1" s="62"/>
      <c r="C1" s="62"/>
      <c r="D1" s="62"/>
      <c r="DI1" s="63" t="s">
        <v>228</v>
      </c>
    </row>
    <row r="2" spans="1:113" ht="19.5" customHeight="1">
      <c r="A2" s="64" t="s">
        <v>229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row>
    <row r="3" spans="1:113" ht="19.5" customHeight="1">
      <c r="A3" s="107" t="s">
        <v>0</v>
      </c>
      <c r="B3" s="107"/>
      <c r="C3" s="107"/>
      <c r="D3" s="107"/>
      <c r="F3" s="119"/>
      <c r="DI3" s="132" t="s">
        <v>5</v>
      </c>
    </row>
    <row r="4" spans="1:113" ht="19.5" customHeight="1">
      <c r="A4" s="120" t="s">
        <v>57</v>
      </c>
      <c r="B4" s="121"/>
      <c r="C4" s="121"/>
      <c r="D4" s="122"/>
      <c r="E4" s="90" t="s">
        <v>58</v>
      </c>
      <c r="F4" s="123" t="s">
        <v>230</v>
      </c>
      <c r="G4" s="124"/>
      <c r="H4" s="124"/>
      <c r="I4" s="124"/>
      <c r="J4" s="124"/>
      <c r="K4" s="124"/>
      <c r="L4" s="124"/>
      <c r="M4" s="124"/>
      <c r="N4" s="124"/>
      <c r="O4" s="124"/>
      <c r="P4" s="124"/>
      <c r="Q4" s="124"/>
      <c r="R4" s="124"/>
      <c r="S4" s="128"/>
      <c r="T4" s="123" t="s">
        <v>231</v>
      </c>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8"/>
      <c r="AV4" s="123" t="s">
        <v>232</v>
      </c>
      <c r="AW4" s="124"/>
      <c r="AX4" s="124"/>
      <c r="AY4" s="124"/>
      <c r="AZ4" s="124"/>
      <c r="BA4" s="124"/>
      <c r="BB4" s="124"/>
      <c r="BC4" s="124"/>
      <c r="BD4" s="124"/>
      <c r="BE4" s="124"/>
      <c r="BF4" s="124"/>
      <c r="BG4" s="128"/>
      <c r="BH4" s="123" t="s">
        <v>233</v>
      </c>
      <c r="BI4" s="124"/>
      <c r="BJ4" s="124"/>
      <c r="BK4" s="124"/>
      <c r="BL4" s="128"/>
      <c r="BM4" s="123" t="s">
        <v>234</v>
      </c>
      <c r="BN4" s="124"/>
      <c r="BO4" s="124"/>
      <c r="BP4" s="124"/>
      <c r="BQ4" s="124"/>
      <c r="BR4" s="124"/>
      <c r="BS4" s="124"/>
      <c r="BT4" s="124"/>
      <c r="BU4" s="124"/>
      <c r="BV4" s="124"/>
      <c r="BW4" s="124"/>
      <c r="BX4" s="124"/>
      <c r="BY4" s="128"/>
      <c r="BZ4" s="123" t="s">
        <v>235</v>
      </c>
      <c r="CA4" s="124"/>
      <c r="CB4" s="124"/>
      <c r="CC4" s="124"/>
      <c r="CD4" s="124"/>
      <c r="CE4" s="124"/>
      <c r="CF4" s="124"/>
      <c r="CG4" s="124"/>
      <c r="CH4" s="124"/>
      <c r="CI4" s="124"/>
      <c r="CJ4" s="124"/>
      <c r="CK4" s="124"/>
      <c r="CL4" s="124"/>
      <c r="CM4" s="124"/>
      <c r="CN4" s="124"/>
      <c r="CO4" s="124"/>
      <c r="CP4" s="124"/>
      <c r="CQ4" s="128"/>
      <c r="CR4" s="129" t="s">
        <v>236</v>
      </c>
      <c r="CS4" s="130"/>
      <c r="CT4" s="131"/>
      <c r="CU4" s="129" t="s">
        <v>237</v>
      </c>
      <c r="CV4" s="130"/>
      <c r="CW4" s="130"/>
      <c r="CX4" s="130"/>
      <c r="CY4" s="130"/>
      <c r="CZ4" s="131"/>
      <c r="DA4" s="129" t="s">
        <v>238</v>
      </c>
      <c r="DB4" s="130"/>
      <c r="DC4" s="131"/>
      <c r="DD4" s="123" t="s">
        <v>239</v>
      </c>
      <c r="DE4" s="124"/>
      <c r="DF4" s="124"/>
      <c r="DG4" s="124"/>
      <c r="DH4" s="124"/>
      <c r="DI4" s="128"/>
    </row>
    <row r="5" spans="1:113" ht="19.5" customHeight="1">
      <c r="A5" s="68" t="s">
        <v>68</v>
      </c>
      <c r="B5" s="69"/>
      <c r="C5" s="70"/>
      <c r="D5" s="90" t="s">
        <v>240</v>
      </c>
      <c r="E5" s="75"/>
      <c r="F5" s="125" t="s">
        <v>73</v>
      </c>
      <c r="G5" s="125" t="s">
        <v>241</v>
      </c>
      <c r="H5" s="125" t="s">
        <v>242</v>
      </c>
      <c r="I5" s="125" t="s">
        <v>243</v>
      </c>
      <c r="J5" s="125" t="s">
        <v>244</v>
      </c>
      <c r="K5" s="125" t="s">
        <v>245</v>
      </c>
      <c r="L5" s="125" t="s">
        <v>246</v>
      </c>
      <c r="M5" s="125" t="s">
        <v>247</v>
      </c>
      <c r="N5" s="125" t="s">
        <v>248</v>
      </c>
      <c r="O5" s="125" t="s">
        <v>249</v>
      </c>
      <c r="P5" s="125" t="s">
        <v>250</v>
      </c>
      <c r="Q5" s="125" t="s">
        <v>251</v>
      </c>
      <c r="R5" s="125" t="s">
        <v>252</v>
      </c>
      <c r="S5" s="125" t="s">
        <v>253</v>
      </c>
      <c r="T5" s="125" t="s">
        <v>73</v>
      </c>
      <c r="U5" s="125" t="s">
        <v>254</v>
      </c>
      <c r="V5" s="125" t="s">
        <v>255</v>
      </c>
      <c r="W5" s="125" t="s">
        <v>256</v>
      </c>
      <c r="X5" s="125" t="s">
        <v>257</v>
      </c>
      <c r="Y5" s="125" t="s">
        <v>258</v>
      </c>
      <c r="Z5" s="125" t="s">
        <v>259</v>
      </c>
      <c r="AA5" s="125" t="s">
        <v>260</v>
      </c>
      <c r="AB5" s="125" t="s">
        <v>261</v>
      </c>
      <c r="AC5" s="125" t="s">
        <v>262</v>
      </c>
      <c r="AD5" s="125" t="s">
        <v>263</v>
      </c>
      <c r="AE5" s="125" t="s">
        <v>264</v>
      </c>
      <c r="AF5" s="125" t="s">
        <v>265</v>
      </c>
      <c r="AG5" s="125" t="s">
        <v>266</v>
      </c>
      <c r="AH5" s="125" t="s">
        <v>267</v>
      </c>
      <c r="AI5" s="125" t="s">
        <v>268</v>
      </c>
      <c r="AJ5" s="125" t="s">
        <v>269</v>
      </c>
      <c r="AK5" s="125" t="s">
        <v>270</v>
      </c>
      <c r="AL5" s="125" t="s">
        <v>271</v>
      </c>
      <c r="AM5" s="125" t="s">
        <v>272</v>
      </c>
      <c r="AN5" s="125" t="s">
        <v>273</v>
      </c>
      <c r="AO5" s="125" t="s">
        <v>274</v>
      </c>
      <c r="AP5" s="125" t="s">
        <v>275</v>
      </c>
      <c r="AQ5" s="125" t="s">
        <v>276</v>
      </c>
      <c r="AR5" s="125" t="s">
        <v>277</v>
      </c>
      <c r="AS5" s="125" t="s">
        <v>278</v>
      </c>
      <c r="AT5" s="125" t="s">
        <v>279</v>
      </c>
      <c r="AU5" s="125" t="s">
        <v>280</v>
      </c>
      <c r="AV5" s="125" t="s">
        <v>73</v>
      </c>
      <c r="AW5" s="125" t="s">
        <v>281</v>
      </c>
      <c r="AX5" s="125" t="s">
        <v>282</v>
      </c>
      <c r="AY5" s="125" t="s">
        <v>283</v>
      </c>
      <c r="AZ5" s="125" t="s">
        <v>284</v>
      </c>
      <c r="BA5" s="125" t="s">
        <v>285</v>
      </c>
      <c r="BB5" s="125" t="s">
        <v>286</v>
      </c>
      <c r="BC5" s="125" t="s">
        <v>287</v>
      </c>
      <c r="BD5" s="125" t="s">
        <v>288</v>
      </c>
      <c r="BE5" s="125" t="s">
        <v>289</v>
      </c>
      <c r="BF5" s="125" t="s">
        <v>290</v>
      </c>
      <c r="BG5" s="74" t="s">
        <v>291</v>
      </c>
      <c r="BH5" s="74" t="s">
        <v>73</v>
      </c>
      <c r="BI5" s="74" t="s">
        <v>292</v>
      </c>
      <c r="BJ5" s="74" t="s">
        <v>293</v>
      </c>
      <c r="BK5" s="74" t="s">
        <v>294</v>
      </c>
      <c r="BL5" s="74" t="s">
        <v>295</v>
      </c>
      <c r="BM5" s="125" t="s">
        <v>73</v>
      </c>
      <c r="BN5" s="125" t="s">
        <v>296</v>
      </c>
      <c r="BO5" s="125" t="s">
        <v>297</v>
      </c>
      <c r="BP5" s="125" t="s">
        <v>298</v>
      </c>
      <c r="BQ5" s="125" t="s">
        <v>299</v>
      </c>
      <c r="BR5" s="125" t="s">
        <v>300</v>
      </c>
      <c r="BS5" s="125" t="s">
        <v>301</v>
      </c>
      <c r="BT5" s="125" t="s">
        <v>302</v>
      </c>
      <c r="BU5" s="125" t="s">
        <v>303</v>
      </c>
      <c r="BV5" s="125" t="s">
        <v>304</v>
      </c>
      <c r="BW5" s="94" t="s">
        <v>305</v>
      </c>
      <c r="BX5" s="94" t="s">
        <v>306</v>
      </c>
      <c r="BY5" s="125" t="s">
        <v>307</v>
      </c>
      <c r="BZ5" s="125" t="s">
        <v>73</v>
      </c>
      <c r="CA5" s="125" t="s">
        <v>296</v>
      </c>
      <c r="CB5" s="125" t="s">
        <v>297</v>
      </c>
      <c r="CC5" s="125" t="s">
        <v>298</v>
      </c>
      <c r="CD5" s="125" t="s">
        <v>299</v>
      </c>
      <c r="CE5" s="125" t="s">
        <v>300</v>
      </c>
      <c r="CF5" s="125" t="s">
        <v>301</v>
      </c>
      <c r="CG5" s="125" t="s">
        <v>302</v>
      </c>
      <c r="CH5" s="125" t="s">
        <v>308</v>
      </c>
      <c r="CI5" s="125" t="s">
        <v>309</v>
      </c>
      <c r="CJ5" s="125" t="s">
        <v>310</v>
      </c>
      <c r="CK5" s="125" t="s">
        <v>311</v>
      </c>
      <c r="CL5" s="125" t="s">
        <v>303</v>
      </c>
      <c r="CM5" s="125" t="s">
        <v>304</v>
      </c>
      <c r="CN5" s="125" t="s">
        <v>312</v>
      </c>
      <c r="CO5" s="94" t="s">
        <v>305</v>
      </c>
      <c r="CP5" s="94" t="s">
        <v>306</v>
      </c>
      <c r="CQ5" s="125" t="s">
        <v>313</v>
      </c>
      <c r="CR5" s="94" t="s">
        <v>73</v>
      </c>
      <c r="CS5" s="94" t="s">
        <v>314</v>
      </c>
      <c r="CT5" s="125" t="s">
        <v>315</v>
      </c>
      <c r="CU5" s="94" t="s">
        <v>73</v>
      </c>
      <c r="CV5" s="94" t="s">
        <v>314</v>
      </c>
      <c r="CW5" s="125" t="s">
        <v>316</v>
      </c>
      <c r="CX5" s="94" t="s">
        <v>317</v>
      </c>
      <c r="CY5" s="94" t="s">
        <v>318</v>
      </c>
      <c r="CZ5" s="74" t="s">
        <v>315</v>
      </c>
      <c r="DA5" s="94" t="s">
        <v>73</v>
      </c>
      <c r="DB5" s="94" t="s">
        <v>238</v>
      </c>
      <c r="DC5" s="94" t="s">
        <v>319</v>
      </c>
      <c r="DD5" s="125" t="s">
        <v>73</v>
      </c>
      <c r="DE5" s="125" t="s">
        <v>320</v>
      </c>
      <c r="DF5" s="125" t="s">
        <v>321</v>
      </c>
      <c r="DG5" s="125" t="s">
        <v>319</v>
      </c>
      <c r="DH5" s="125" t="s">
        <v>322</v>
      </c>
      <c r="DI5" s="125" t="s">
        <v>239</v>
      </c>
    </row>
    <row r="6" spans="1:113" ht="30.75" customHeight="1">
      <c r="A6" s="77" t="s">
        <v>78</v>
      </c>
      <c r="B6" s="76" t="s">
        <v>79</v>
      </c>
      <c r="C6" s="78" t="s">
        <v>80</v>
      </c>
      <c r="D6" s="8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0"/>
      <c r="BH6" s="80"/>
      <c r="BI6" s="80"/>
      <c r="BJ6" s="80"/>
      <c r="BK6" s="80"/>
      <c r="BL6" s="80"/>
      <c r="BM6" s="81"/>
      <c r="BN6" s="81"/>
      <c r="BO6" s="81"/>
      <c r="BP6" s="81"/>
      <c r="BQ6" s="81"/>
      <c r="BR6" s="81"/>
      <c r="BS6" s="81"/>
      <c r="BT6" s="81"/>
      <c r="BU6" s="81"/>
      <c r="BV6" s="81"/>
      <c r="BW6" s="99"/>
      <c r="BX6" s="99"/>
      <c r="BY6" s="81"/>
      <c r="BZ6" s="81"/>
      <c r="CA6" s="81"/>
      <c r="CB6" s="81"/>
      <c r="CC6" s="81"/>
      <c r="CD6" s="81"/>
      <c r="CE6" s="81"/>
      <c r="CF6" s="81"/>
      <c r="CG6" s="81"/>
      <c r="CH6" s="81"/>
      <c r="CI6" s="81"/>
      <c r="CJ6" s="81"/>
      <c r="CK6" s="81"/>
      <c r="CL6" s="81"/>
      <c r="CM6" s="81"/>
      <c r="CN6" s="81"/>
      <c r="CO6" s="99"/>
      <c r="CP6" s="99"/>
      <c r="CQ6" s="81"/>
      <c r="CR6" s="99"/>
      <c r="CS6" s="99"/>
      <c r="CT6" s="81"/>
      <c r="CU6" s="99"/>
      <c r="CV6" s="99"/>
      <c r="CW6" s="81"/>
      <c r="CX6" s="99"/>
      <c r="CY6" s="99"/>
      <c r="CZ6" s="80"/>
      <c r="DA6" s="99"/>
      <c r="DB6" s="99"/>
      <c r="DC6" s="99"/>
      <c r="DD6" s="81"/>
      <c r="DE6" s="81"/>
      <c r="DF6" s="81"/>
      <c r="DG6" s="81"/>
      <c r="DH6" s="81"/>
      <c r="DI6" s="81"/>
    </row>
    <row r="7" spans="1:113" ht="19.5" customHeight="1">
      <c r="A7" s="100" t="s">
        <v>38</v>
      </c>
      <c r="B7" s="100" t="s">
        <v>38</v>
      </c>
      <c r="C7" s="100" t="s">
        <v>38</v>
      </c>
      <c r="D7" s="100" t="s">
        <v>58</v>
      </c>
      <c r="E7" s="126">
        <f aca="true" t="shared" si="0" ref="E7:E36">SUM(F7,T7,AV7,BH7,BM7,BZ7,CR7,CU7,DA7,DD7)</f>
        <v>15654.730000000001</v>
      </c>
      <c r="F7" s="126">
        <v>4139.47</v>
      </c>
      <c r="G7" s="126">
        <v>1276.59</v>
      </c>
      <c r="H7" s="126">
        <v>1397.88</v>
      </c>
      <c r="I7" s="126">
        <v>90.8</v>
      </c>
      <c r="J7" s="126">
        <v>0</v>
      </c>
      <c r="K7" s="126">
        <v>186.63</v>
      </c>
      <c r="L7" s="126">
        <v>388.01</v>
      </c>
      <c r="M7" s="126">
        <v>13.25</v>
      </c>
      <c r="N7" s="126">
        <v>292.53</v>
      </c>
      <c r="O7" s="127">
        <v>59.8</v>
      </c>
      <c r="P7" s="127">
        <v>4.46</v>
      </c>
      <c r="Q7" s="127">
        <v>399.22</v>
      </c>
      <c r="R7" s="127">
        <v>0</v>
      </c>
      <c r="S7" s="127">
        <v>30.3</v>
      </c>
      <c r="T7" s="127">
        <v>5231.07</v>
      </c>
      <c r="U7" s="127">
        <v>125.2</v>
      </c>
      <c r="V7" s="127">
        <v>24.9</v>
      </c>
      <c r="W7" s="127">
        <v>0</v>
      </c>
      <c r="X7" s="127">
        <v>0</v>
      </c>
      <c r="Y7" s="127">
        <v>6.2</v>
      </c>
      <c r="Z7" s="127">
        <v>53.1</v>
      </c>
      <c r="AA7" s="127">
        <v>42</v>
      </c>
      <c r="AB7" s="127">
        <v>0</v>
      </c>
      <c r="AC7" s="127">
        <v>27.5</v>
      </c>
      <c r="AD7" s="127">
        <v>1207.06</v>
      </c>
      <c r="AE7" s="127">
        <v>40</v>
      </c>
      <c r="AF7" s="127">
        <v>521.56</v>
      </c>
      <c r="AG7" s="127">
        <v>376.35</v>
      </c>
      <c r="AH7" s="127">
        <v>46.8</v>
      </c>
      <c r="AI7" s="127">
        <v>283</v>
      </c>
      <c r="AJ7" s="127">
        <v>12.6</v>
      </c>
      <c r="AK7" s="127">
        <v>0</v>
      </c>
      <c r="AL7" s="127">
        <v>0</v>
      </c>
      <c r="AM7" s="127">
        <v>0</v>
      </c>
      <c r="AN7" s="127">
        <v>347.05</v>
      </c>
      <c r="AO7" s="127">
        <v>1368.96</v>
      </c>
      <c r="AP7" s="127">
        <v>64.6</v>
      </c>
      <c r="AQ7" s="127">
        <v>37.25</v>
      </c>
      <c r="AR7" s="127">
        <v>65.6</v>
      </c>
      <c r="AS7" s="127">
        <v>245.05</v>
      </c>
      <c r="AT7" s="127">
        <v>0</v>
      </c>
      <c r="AU7" s="127">
        <v>336.29</v>
      </c>
      <c r="AV7" s="127">
        <v>40.47</v>
      </c>
      <c r="AW7" s="127">
        <v>36.05</v>
      </c>
      <c r="AX7" s="127">
        <v>0</v>
      </c>
      <c r="AY7" s="127">
        <v>0</v>
      </c>
      <c r="AZ7" s="127">
        <v>0</v>
      </c>
      <c r="BA7" s="127">
        <v>0</v>
      </c>
      <c r="BB7" s="127">
        <v>0</v>
      </c>
      <c r="BC7" s="127">
        <v>0</v>
      </c>
      <c r="BD7" s="127">
        <v>0</v>
      </c>
      <c r="BE7" s="127">
        <v>0.33</v>
      </c>
      <c r="BF7" s="127">
        <v>0</v>
      </c>
      <c r="BG7" s="127">
        <v>4.09</v>
      </c>
      <c r="BH7" s="127">
        <v>0</v>
      </c>
      <c r="BI7" s="127">
        <v>0</v>
      </c>
      <c r="BJ7" s="127">
        <v>0</v>
      </c>
      <c r="BK7" s="127">
        <v>0</v>
      </c>
      <c r="BL7" s="127">
        <v>0</v>
      </c>
      <c r="BM7" s="127">
        <v>5471.21</v>
      </c>
      <c r="BN7" s="127">
        <v>0</v>
      </c>
      <c r="BO7" s="127">
        <v>0</v>
      </c>
      <c r="BP7" s="127">
        <v>0</v>
      </c>
      <c r="BQ7" s="127">
        <v>0</v>
      </c>
      <c r="BR7" s="127">
        <v>0</v>
      </c>
      <c r="BS7" s="127">
        <v>5417.33</v>
      </c>
      <c r="BT7" s="127">
        <v>0</v>
      </c>
      <c r="BU7" s="127">
        <v>0</v>
      </c>
      <c r="BV7" s="127">
        <v>0</v>
      </c>
      <c r="BW7" s="127">
        <v>0</v>
      </c>
      <c r="BX7" s="127">
        <v>0</v>
      </c>
      <c r="BY7" s="127">
        <v>53.88</v>
      </c>
      <c r="BZ7" s="127">
        <v>742.51</v>
      </c>
      <c r="CA7" s="127">
        <v>0</v>
      </c>
      <c r="CB7" s="127">
        <v>553.49</v>
      </c>
      <c r="CC7" s="127">
        <v>0</v>
      </c>
      <c r="CD7" s="127">
        <v>0</v>
      </c>
      <c r="CE7" s="127">
        <v>0</v>
      </c>
      <c r="CF7" s="127">
        <v>185.02</v>
      </c>
      <c r="CG7" s="127">
        <v>0</v>
      </c>
      <c r="CH7" s="127">
        <v>0</v>
      </c>
      <c r="CI7" s="127">
        <v>0</v>
      </c>
      <c r="CJ7" s="127">
        <v>0</v>
      </c>
      <c r="CK7" s="127">
        <v>0</v>
      </c>
      <c r="CL7" s="127">
        <v>0</v>
      </c>
      <c r="CM7" s="127">
        <v>0</v>
      </c>
      <c r="CN7" s="127">
        <v>0</v>
      </c>
      <c r="CO7" s="127">
        <v>0</v>
      </c>
      <c r="CP7" s="127">
        <v>0</v>
      </c>
      <c r="CQ7" s="127">
        <v>4</v>
      </c>
      <c r="CR7" s="127">
        <v>0</v>
      </c>
      <c r="CS7" s="127">
        <v>0</v>
      </c>
      <c r="CT7" s="127">
        <v>0</v>
      </c>
      <c r="CU7" s="127">
        <v>0</v>
      </c>
      <c r="CV7" s="127">
        <v>0</v>
      </c>
      <c r="CW7" s="127">
        <v>0</v>
      </c>
      <c r="CX7" s="127">
        <v>0</v>
      </c>
      <c r="CY7" s="127">
        <v>0</v>
      </c>
      <c r="CZ7" s="127">
        <v>0</v>
      </c>
      <c r="DA7" s="127">
        <v>0</v>
      </c>
      <c r="DB7" s="127">
        <v>0</v>
      </c>
      <c r="DC7" s="127">
        <v>0</v>
      </c>
      <c r="DD7" s="127">
        <v>30</v>
      </c>
      <c r="DE7" s="127">
        <v>0</v>
      </c>
      <c r="DF7" s="127">
        <v>0</v>
      </c>
      <c r="DG7" s="127">
        <v>0</v>
      </c>
      <c r="DH7" s="127">
        <v>0</v>
      </c>
      <c r="DI7" s="127">
        <v>30</v>
      </c>
    </row>
    <row r="8" spans="1:113" ht="19.5" customHeight="1">
      <c r="A8" s="100" t="s">
        <v>38</v>
      </c>
      <c r="B8" s="100" t="s">
        <v>38</v>
      </c>
      <c r="C8" s="100" t="s">
        <v>38</v>
      </c>
      <c r="D8" s="100" t="s">
        <v>323</v>
      </c>
      <c r="E8" s="126">
        <f t="shared" si="0"/>
        <v>13622.470000000001</v>
      </c>
      <c r="F8" s="126">
        <v>2423.77</v>
      </c>
      <c r="G8" s="126">
        <v>1204.59</v>
      </c>
      <c r="H8" s="126">
        <v>969.12</v>
      </c>
      <c r="I8" s="126">
        <v>90.8</v>
      </c>
      <c r="J8" s="126">
        <v>0</v>
      </c>
      <c r="K8" s="126">
        <v>125.5</v>
      </c>
      <c r="L8" s="126">
        <v>0</v>
      </c>
      <c r="M8" s="126">
        <v>0</v>
      </c>
      <c r="N8" s="126">
        <v>0</v>
      </c>
      <c r="O8" s="127">
        <v>0</v>
      </c>
      <c r="P8" s="127">
        <v>3.46</v>
      </c>
      <c r="Q8" s="127">
        <v>0</v>
      </c>
      <c r="R8" s="127">
        <v>0</v>
      </c>
      <c r="S8" s="127">
        <v>30.3</v>
      </c>
      <c r="T8" s="127">
        <v>4954.67</v>
      </c>
      <c r="U8" s="127">
        <v>123.2</v>
      </c>
      <c r="V8" s="127">
        <v>24.9</v>
      </c>
      <c r="W8" s="127">
        <v>0</v>
      </c>
      <c r="X8" s="127">
        <v>0</v>
      </c>
      <c r="Y8" s="127">
        <v>6</v>
      </c>
      <c r="Z8" s="127">
        <v>51.5</v>
      </c>
      <c r="AA8" s="127">
        <v>41</v>
      </c>
      <c r="AB8" s="127">
        <v>0</v>
      </c>
      <c r="AC8" s="127">
        <v>27.5</v>
      </c>
      <c r="AD8" s="127">
        <v>1205.48</v>
      </c>
      <c r="AE8" s="127">
        <v>40</v>
      </c>
      <c r="AF8" s="127">
        <v>521.56</v>
      </c>
      <c r="AG8" s="127">
        <v>376.35</v>
      </c>
      <c r="AH8" s="127">
        <v>46.8</v>
      </c>
      <c r="AI8" s="127">
        <v>20</v>
      </c>
      <c r="AJ8" s="127">
        <v>12.6</v>
      </c>
      <c r="AK8" s="127">
        <v>0</v>
      </c>
      <c r="AL8" s="127">
        <v>0</v>
      </c>
      <c r="AM8" s="127">
        <v>0</v>
      </c>
      <c r="AN8" s="127">
        <v>347.05</v>
      </c>
      <c r="AO8" s="127">
        <v>1368.96</v>
      </c>
      <c r="AP8" s="127">
        <v>62.94</v>
      </c>
      <c r="AQ8" s="127">
        <v>35.15</v>
      </c>
      <c r="AR8" s="127">
        <v>65.6</v>
      </c>
      <c r="AS8" s="127">
        <v>245.05</v>
      </c>
      <c r="AT8" s="127">
        <v>0</v>
      </c>
      <c r="AU8" s="127">
        <v>333.03</v>
      </c>
      <c r="AV8" s="127">
        <v>0.31</v>
      </c>
      <c r="AW8" s="127">
        <v>0</v>
      </c>
      <c r="AX8" s="127">
        <v>0</v>
      </c>
      <c r="AY8" s="127">
        <v>0</v>
      </c>
      <c r="AZ8" s="127">
        <v>0</v>
      </c>
      <c r="BA8" s="127">
        <v>0</v>
      </c>
      <c r="BB8" s="127">
        <v>0</v>
      </c>
      <c r="BC8" s="127">
        <v>0</v>
      </c>
      <c r="BD8" s="127">
        <v>0</v>
      </c>
      <c r="BE8" s="127">
        <v>0.31</v>
      </c>
      <c r="BF8" s="127">
        <v>0</v>
      </c>
      <c r="BG8" s="127">
        <v>0</v>
      </c>
      <c r="BH8" s="127">
        <v>0</v>
      </c>
      <c r="BI8" s="127">
        <v>0</v>
      </c>
      <c r="BJ8" s="127">
        <v>0</v>
      </c>
      <c r="BK8" s="127">
        <v>0</v>
      </c>
      <c r="BL8" s="127">
        <v>0</v>
      </c>
      <c r="BM8" s="127">
        <v>5471.21</v>
      </c>
      <c r="BN8" s="127">
        <v>0</v>
      </c>
      <c r="BO8" s="127">
        <v>0</v>
      </c>
      <c r="BP8" s="127">
        <v>0</v>
      </c>
      <c r="BQ8" s="127">
        <v>0</v>
      </c>
      <c r="BR8" s="127">
        <v>0</v>
      </c>
      <c r="BS8" s="127">
        <v>5417.33</v>
      </c>
      <c r="BT8" s="127">
        <v>0</v>
      </c>
      <c r="BU8" s="127">
        <v>0</v>
      </c>
      <c r="BV8" s="127">
        <v>0</v>
      </c>
      <c r="BW8" s="127">
        <v>0</v>
      </c>
      <c r="BX8" s="127">
        <v>0</v>
      </c>
      <c r="BY8" s="127">
        <v>53.88</v>
      </c>
      <c r="BZ8" s="127">
        <v>742.51</v>
      </c>
      <c r="CA8" s="127">
        <v>0</v>
      </c>
      <c r="CB8" s="127">
        <v>553.49</v>
      </c>
      <c r="CC8" s="127">
        <v>0</v>
      </c>
      <c r="CD8" s="127">
        <v>0</v>
      </c>
      <c r="CE8" s="127">
        <v>0</v>
      </c>
      <c r="CF8" s="127">
        <v>185.02</v>
      </c>
      <c r="CG8" s="127">
        <v>0</v>
      </c>
      <c r="CH8" s="127">
        <v>0</v>
      </c>
      <c r="CI8" s="127">
        <v>0</v>
      </c>
      <c r="CJ8" s="127">
        <v>0</v>
      </c>
      <c r="CK8" s="127">
        <v>0</v>
      </c>
      <c r="CL8" s="127">
        <v>0</v>
      </c>
      <c r="CM8" s="127">
        <v>0</v>
      </c>
      <c r="CN8" s="127">
        <v>0</v>
      </c>
      <c r="CO8" s="127">
        <v>0</v>
      </c>
      <c r="CP8" s="127">
        <v>0</v>
      </c>
      <c r="CQ8" s="127">
        <v>4</v>
      </c>
      <c r="CR8" s="127">
        <v>0</v>
      </c>
      <c r="CS8" s="127">
        <v>0</v>
      </c>
      <c r="CT8" s="127">
        <v>0</v>
      </c>
      <c r="CU8" s="127">
        <v>0</v>
      </c>
      <c r="CV8" s="127">
        <v>0</v>
      </c>
      <c r="CW8" s="127">
        <v>0</v>
      </c>
      <c r="CX8" s="127">
        <v>0</v>
      </c>
      <c r="CY8" s="127">
        <v>0</v>
      </c>
      <c r="CZ8" s="127">
        <v>0</v>
      </c>
      <c r="DA8" s="127">
        <v>0</v>
      </c>
      <c r="DB8" s="127">
        <v>0</v>
      </c>
      <c r="DC8" s="127">
        <v>0</v>
      </c>
      <c r="DD8" s="127">
        <v>30</v>
      </c>
      <c r="DE8" s="127">
        <v>0</v>
      </c>
      <c r="DF8" s="127">
        <v>0</v>
      </c>
      <c r="DG8" s="127">
        <v>0</v>
      </c>
      <c r="DH8" s="127">
        <v>0</v>
      </c>
      <c r="DI8" s="127">
        <v>30</v>
      </c>
    </row>
    <row r="9" spans="1:113" ht="19.5" customHeight="1">
      <c r="A9" s="100" t="s">
        <v>38</v>
      </c>
      <c r="B9" s="100" t="s">
        <v>38</v>
      </c>
      <c r="C9" s="100" t="s">
        <v>38</v>
      </c>
      <c r="D9" s="100" t="s">
        <v>324</v>
      </c>
      <c r="E9" s="126">
        <f t="shared" si="0"/>
        <v>13622.470000000001</v>
      </c>
      <c r="F9" s="126">
        <v>2423.77</v>
      </c>
      <c r="G9" s="126">
        <v>1204.59</v>
      </c>
      <c r="H9" s="126">
        <v>969.12</v>
      </c>
      <c r="I9" s="126">
        <v>90.8</v>
      </c>
      <c r="J9" s="126">
        <v>0</v>
      </c>
      <c r="K9" s="126">
        <v>125.5</v>
      </c>
      <c r="L9" s="126">
        <v>0</v>
      </c>
      <c r="M9" s="126">
        <v>0</v>
      </c>
      <c r="N9" s="126">
        <v>0</v>
      </c>
      <c r="O9" s="127">
        <v>0</v>
      </c>
      <c r="P9" s="127">
        <v>3.46</v>
      </c>
      <c r="Q9" s="127">
        <v>0</v>
      </c>
      <c r="R9" s="127">
        <v>0</v>
      </c>
      <c r="S9" s="127">
        <v>30.3</v>
      </c>
      <c r="T9" s="127">
        <v>4954.67</v>
      </c>
      <c r="U9" s="127">
        <v>123.2</v>
      </c>
      <c r="V9" s="127">
        <v>24.9</v>
      </c>
      <c r="W9" s="127">
        <v>0</v>
      </c>
      <c r="X9" s="127">
        <v>0</v>
      </c>
      <c r="Y9" s="127">
        <v>6</v>
      </c>
      <c r="Z9" s="127">
        <v>51.5</v>
      </c>
      <c r="AA9" s="127">
        <v>41</v>
      </c>
      <c r="AB9" s="127">
        <v>0</v>
      </c>
      <c r="AC9" s="127">
        <v>27.5</v>
      </c>
      <c r="AD9" s="127">
        <v>1205.48</v>
      </c>
      <c r="AE9" s="127">
        <v>40</v>
      </c>
      <c r="AF9" s="127">
        <v>521.56</v>
      </c>
      <c r="AG9" s="127">
        <v>376.35</v>
      </c>
      <c r="AH9" s="127">
        <v>46.8</v>
      </c>
      <c r="AI9" s="127">
        <v>20</v>
      </c>
      <c r="AJ9" s="127">
        <v>12.6</v>
      </c>
      <c r="AK9" s="127">
        <v>0</v>
      </c>
      <c r="AL9" s="127">
        <v>0</v>
      </c>
      <c r="AM9" s="127">
        <v>0</v>
      </c>
      <c r="AN9" s="127">
        <v>347.05</v>
      </c>
      <c r="AO9" s="127">
        <v>1368.96</v>
      </c>
      <c r="AP9" s="127">
        <v>62.94</v>
      </c>
      <c r="AQ9" s="127">
        <v>35.15</v>
      </c>
      <c r="AR9" s="127">
        <v>65.6</v>
      </c>
      <c r="AS9" s="127">
        <v>245.05</v>
      </c>
      <c r="AT9" s="127">
        <v>0</v>
      </c>
      <c r="AU9" s="127">
        <v>333.03</v>
      </c>
      <c r="AV9" s="127">
        <v>0.31</v>
      </c>
      <c r="AW9" s="127">
        <v>0</v>
      </c>
      <c r="AX9" s="127">
        <v>0</v>
      </c>
      <c r="AY9" s="127">
        <v>0</v>
      </c>
      <c r="AZ9" s="127">
        <v>0</v>
      </c>
      <c r="BA9" s="127">
        <v>0</v>
      </c>
      <c r="BB9" s="127">
        <v>0</v>
      </c>
      <c r="BC9" s="127">
        <v>0</v>
      </c>
      <c r="BD9" s="127">
        <v>0</v>
      </c>
      <c r="BE9" s="127">
        <v>0.31</v>
      </c>
      <c r="BF9" s="127">
        <v>0</v>
      </c>
      <c r="BG9" s="127">
        <v>0</v>
      </c>
      <c r="BH9" s="127">
        <v>0</v>
      </c>
      <c r="BI9" s="127">
        <v>0</v>
      </c>
      <c r="BJ9" s="127">
        <v>0</v>
      </c>
      <c r="BK9" s="127">
        <v>0</v>
      </c>
      <c r="BL9" s="127">
        <v>0</v>
      </c>
      <c r="BM9" s="127">
        <v>5471.21</v>
      </c>
      <c r="BN9" s="127">
        <v>0</v>
      </c>
      <c r="BO9" s="127">
        <v>0</v>
      </c>
      <c r="BP9" s="127">
        <v>0</v>
      </c>
      <c r="BQ9" s="127">
        <v>0</v>
      </c>
      <c r="BR9" s="127">
        <v>0</v>
      </c>
      <c r="BS9" s="127">
        <v>5417.33</v>
      </c>
      <c r="BT9" s="127">
        <v>0</v>
      </c>
      <c r="BU9" s="127">
        <v>0</v>
      </c>
      <c r="BV9" s="127">
        <v>0</v>
      </c>
      <c r="BW9" s="127">
        <v>0</v>
      </c>
      <c r="BX9" s="127">
        <v>0</v>
      </c>
      <c r="BY9" s="127">
        <v>53.88</v>
      </c>
      <c r="BZ9" s="127">
        <v>742.51</v>
      </c>
      <c r="CA9" s="127">
        <v>0</v>
      </c>
      <c r="CB9" s="127">
        <v>553.49</v>
      </c>
      <c r="CC9" s="127">
        <v>0</v>
      </c>
      <c r="CD9" s="127">
        <v>0</v>
      </c>
      <c r="CE9" s="127">
        <v>0</v>
      </c>
      <c r="CF9" s="127">
        <v>185.02</v>
      </c>
      <c r="CG9" s="127">
        <v>0</v>
      </c>
      <c r="CH9" s="127">
        <v>0</v>
      </c>
      <c r="CI9" s="127">
        <v>0</v>
      </c>
      <c r="CJ9" s="127">
        <v>0</v>
      </c>
      <c r="CK9" s="127">
        <v>0</v>
      </c>
      <c r="CL9" s="127">
        <v>0</v>
      </c>
      <c r="CM9" s="127">
        <v>0</v>
      </c>
      <c r="CN9" s="127">
        <v>0</v>
      </c>
      <c r="CO9" s="127">
        <v>0</v>
      </c>
      <c r="CP9" s="127">
        <v>0</v>
      </c>
      <c r="CQ9" s="127">
        <v>4</v>
      </c>
      <c r="CR9" s="127">
        <v>0</v>
      </c>
      <c r="CS9" s="127">
        <v>0</v>
      </c>
      <c r="CT9" s="127">
        <v>0</v>
      </c>
      <c r="CU9" s="127">
        <v>0</v>
      </c>
      <c r="CV9" s="127">
        <v>0</v>
      </c>
      <c r="CW9" s="127">
        <v>0</v>
      </c>
      <c r="CX9" s="127">
        <v>0</v>
      </c>
      <c r="CY9" s="127">
        <v>0</v>
      </c>
      <c r="CZ9" s="127">
        <v>0</v>
      </c>
      <c r="DA9" s="127">
        <v>0</v>
      </c>
      <c r="DB9" s="127">
        <v>0</v>
      </c>
      <c r="DC9" s="127">
        <v>0</v>
      </c>
      <c r="DD9" s="127">
        <v>30</v>
      </c>
      <c r="DE9" s="127">
        <v>0</v>
      </c>
      <c r="DF9" s="127">
        <v>0</v>
      </c>
      <c r="DG9" s="127">
        <v>0</v>
      </c>
      <c r="DH9" s="127">
        <v>0</v>
      </c>
      <c r="DI9" s="127">
        <v>30</v>
      </c>
    </row>
    <row r="10" spans="1:113" ht="19.5" customHeight="1">
      <c r="A10" s="100" t="s">
        <v>83</v>
      </c>
      <c r="B10" s="100" t="s">
        <v>84</v>
      </c>
      <c r="C10" s="100" t="s">
        <v>85</v>
      </c>
      <c r="D10" s="100" t="s">
        <v>87</v>
      </c>
      <c r="E10" s="126">
        <f t="shared" si="0"/>
        <v>4199.95</v>
      </c>
      <c r="F10" s="126">
        <v>2175.31</v>
      </c>
      <c r="G10" s="126">
        <v>1089.58</v>
      </c>
      <c r="H10" s="126">
        <v>965.82</v>
      </c>
      <c r="I10" s="126">
        <v>90.8</v>
      </c>
      <c r="J10" s="126">
        <v>0</v>
      </c>
      <c r="K10" s="126">
        <v>0</v>
      </c>
      <c r="L10" s="126">
        <v>0</v>
      </c>
      <c r="M10" s="126">
        <v>0</v>
      </c>
      <c r="N10" s="126">
        <v>0</v>
      </c>
      <c r="O10" s="127">
        <v>0</v>
      </c>
      <c r="P10" s="127">
        <v>0</v>
      </c>
      <c r="Q10" s="127">
        <v>0</v>
      </c>
      <c r="R10" s="127">
        <v>0</v>
      </c>
      <c r="S10" s="127">
        <v>29.11</v>
      </c>
      <c r="T10" s="127">
        <v>2024.4</v>
      </c>
      <c r="U10" s="127">
        <v>120</v>
      </c>
      <c r="V10" s="127">
        <v>15</v>
      </c>
      <c r="W10" s="127">
        <v>0</v>
      </c>
      <c r="X10" s="127">
        <v>0</v>
      </c>
      <c r="Y10" s="127">
        <v>5.5</v>
      </c>
      <c r="Z10" s="127">
        <v>49.5</v>
      </c>
      <c r="AA10" s="127">
        <v>40</v>
      </c>
      <c r="AB10" s="127">
        <v>0</v>
      </c>
      <c r="AC10" s="127">
        <v>0</v>
      </c>
      <c r="AD10" s="127">
        <v>1182.51</v>
      </c>
      <c r="AE10" s="127">
        <v>0</v>
      </c>
      <c r="AF10" s="127">
        <v>30.66</v>
      </c>
      <c r="AG10" s="127">
        <v>8</v>
      </c>
      <c r="AH10" s="127">
        <v>46.8</v>
      </c>
      <c r="AI10" s="127">
        <v>0</v>
      </c>
      <c r="AJ10" s="127">
        <v>8.5</v>
      </c>
      <c r="AK10" s="127">
        <v>0</v>
      </c>
      <c r="AL10" s="127">
        <v>0</v>
      </c>
      <c r="AM10" s="127">
        <v>0</v>
      </c>
      <c r="AN10" s="127">
        <v>67.16</v>
      </c>
      <c r="AO10" s="127">
        <v>0</v>
      </c>
      <c r="AP10" s="127">
        <v>57.69</v>
      </c>
      <c r="AQ10" s="127">
        <v>31.81</v>
      </c>
      <c r="AR10" s="127">
        <v>57.1</v>
      </c>
      <c r="AS10" s="127">
        <v>245.05</v>
      </c>
      <c r="AT10" s="127">
        <v>0</v>
      </c>
      <c r="AU10" s="127">
        <v>59.12</v>
      </c>
      <c r="AV10" s="127">
        <v>0.24</v>
      </c>
      <c r="AW10" s="127">
        <v>0</v>
      </c>
      <c r="AX10" s="127">
        <v>0</v>
      </c>
      <c r="AY10" s="127">
        <v>0</v>
      </c>
      <c r="AZ10" s="127">
        <v>0</v>
      </c>
      <c r="BA10" s="127">
        <v>0</v>
      </c>
      <c r="BB10" s="127">
        <v>0</v>
      </c>
      <c r="BC10" s="127">
        <v>0</v>
      </c>
      <c r="BD10" s="127">
        <v>0</v>
      </c>
      <c r="BE10" s="127">
        <v>0.24</v>
      </c>
      <c r="BF10" s="127">
        <v>0</v>
      </c>
      <c r="BG10" s="127">
        <v>0</v>
      </c>
      <c r="BH10" s="127">
        <v>0</v>
      </c>
      <c r="BI10" s="127">
        <v>0</v>
      </c>
      <c r="BJ10" s="127">
        <v>0</v>
      </c>
      <c r="BK10" s="127">
        <v>0</v>
      </c>
      <c r="BL10" s="127">
        <v>0</v>
      </c>
      <c r="BM10" s="127">
        <v>0</v>
      </c>
      <c r="BN10" s="127">
        <v>0</v>
      </c>
      <c r="BO10" s="127">
        <v>0</v>
      </c>
      <c r="BP10" s="127">
        <v>0</v>
      </c>
      <c r="BQ10" s="127">
        <v>0</v>
      </c>
      <c r="BR10" s="127">
        <v>0</v>
      </c>
      <c r="BS10" s="127">
        <v>0</v>
      </c>
      <c r="BT10" s="127">
        <v>0</v>
      </c>
      <c r="BU10" s="127">
        <v>0</v>
      </c>
      <c r="BV10" s="127">
        <v>0</v>
      </c>
      <c r="BW10" s="127">
        <v>0</v>
      </c>
      <c r="BX10" s="127">
        <v>0</v>
      </c>
      <c r="BY10" s="127">
        <v>0</v>
      </c>
      <c r="BZ10" s="127">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c r="DI10" s="127">
        <v>0</v>
      </c>
    </row>
    <row r="11" spans="1:113" ht="19.5" customHeight="1">
      <c r="A11" s="100" t="s">
        <v>83</v>
      </c>
      <c r="B11" s="100" t="s">
        <v>84</v>
      </c>
      <c r="C11" s="100" t="s">
        <v>88</v>
      </c>
      <c r="D11" s="100" t="s">
        <v>89</v>
      </c>
      <c r="E11" s="126">
        <f t="shared" si="0"/>
        <v>797.21</v>
      </c>
      <c r="F11" s="126">
        <v>0</v>
      </c>
      <c r="G11" s="126">
        <v>0</v>
      </c>
      <c r="H11" s="126">
        <v>0</v>
      </c>
      <c r="I11" s="126">
        <v>0</v>
      </c>
      <c r="J11" s="126">
        <v>0</v>
      </c>
      <c r="K11" s="126">
        <v>0</v>
      </c>
      <c r="L11" s="126">
        <v>0</v>
      </c>
      <c r="M11" s="126">
        <v>0</v>
      </c>
      <c r="N11" s="126">
        <v>0</v>
      </c>
      <c r="O11" s="127">
        <v>0</v>
      </c>
      <c r="P11" s="127">
        <v>0</v>
      </c>
      <c r="Q11" s="127">
        <v>0</v>
      </c>
      <c r="R11" s="127">
        <v>0</v>
      </c>
      <c r="S11" s="127">
        <v>0</v>
      </c>
      <c r="T11" s="127">
        <v>243.72</v>
      </c>
      <c r="U11" s="127">
        <v>0</v>
      </c>
      <c r="V11" s="127">
        <v>9.9</v>
      </c>
      <c r="W11" s="127">
        <v>0</v>
      </c>
      <c r="X11" s="127">
        <v>0</v>
      </c>
      <c r="Y11" s="127">
        <v>0</v>
      </c>
      <c r="Z11" s="127">
        <v>0</v>
      </c>
      <c r="AA11" s="127">
        <v>0</v>
      </c>
      <c r="AB11" s="127">
        <v>0</v>
      </c>
      <c r="AC11" s="127">
        <v>0</v>
      </c>
      <c r="AD11" s="127">
        <v>0</v>
      </c>
      <c r="AE11" s="127">
        <v>40</v>
      </c>
      <c r="AF11" s="127">
        <v>0</v>
      </c>
      <c r="AG11" s="127">
        <v>88</v>
      </c>
      <c r="AH11" s="127">
        <v>0</v>
      </c>
      <c r="AI11" s="127">
        <v>0</v>
      </c>
      <c r="AJ11" s="127">
        <v>0</v>
      </c>
      <c r="AK11" s="127">
        <v>0</v>
      </c>
      <c r="AL11" s="127">
        <v>0</v>
      </c>
      <c r="AM11" s="127">
        <v>0</v>
      </c>
      <c r="AN11" s="127">
        <v>0</v>
      </c>
      <c r="AO11" s="127">
        <v>0</v>
      </c>
      <c r="AP11" s="127">
        <v>0</v>
      </c>
      <c r="AQ11" s="127">
        <v>0</v>
      </c>
      <c r="AR11" s="127">
        <v>0</v>
      </c>
      <c r="AS11" s="127">
        <v>0</v>
      </c>
      <c r="AT11" s="127">
        <v>0</v>
      </c>
      <c r="AU11" s="127">
        <v>105.82</v>
      </c>
      <c r="AV11" s="127">
        <v>0</v>
      </c>
      <c r="AW11" s="127">
        <v>0</v>
      </c>
      <c r="AX11" s="127">
        <v>0</v>
      </c>
      <c r="AY11" s="127">
        <v>0</v>
      </c>
      <c r="AZ11" s="127">
        <v>0</v>
      </c>
      <c r="BA11" s="127">
        <v>0</v>
      </c>
      <c r="BB11" s="127">
        <v>0</v>
      </c>
      <c r="BC11" s="127">
        <v>0</v>
      </c>
      <c r="BD11" s="127">
        <v>0</v>
      </c>
      <c r="BE11" s="127">
        <v>0</v>
      </c>
      <c r="BF11" s="127">
        <v>0</v>
      </c>
      <c r="BG11" s="127">
        <v>0</v>
      </c>
      <c r="BH11" s="127">
        <v>0</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553.49</v>
      </c>
      <c r="CA11" s="127">
        <v>0</v>
      </c>
      <c r="CB11" s="127">
        <v>553.49</v>
      </c>
      <c r="CC11" s="127">
        <v>0</v>
      </c>
      <c r="CD11" s="127">
        <v>0</v>
      </c>
      <c r="CE11" s="127">
        <v>0</v>
      </c>
      <c r="CF11" s="127">
        <v>0</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0</v>
      </c>
      <c r="DE11" s="127">
        <v>0</v>
      </c>
      <c r="DF11" s="127">
        <v>0</v>
      </c>
      <c r="DG11" s="127">
        <v>0</v>
      </c>
      <c r="DH11" s="127">
        <v>0</v>
      </c>
      <c r="DI11" s="127">
        <v>0</v>
      </c>
    </row>
    <row r="12" spans="1:113" ht="19.5" customHeight="1">
      <c r="A12" s="100" t="s">
        <v>83</v>
      </c>
      <c r="B12" s="100" t="s">
        <v>84</v>
      </c>
      <c r="C12" s="100" t="s">
        <v>95</v>
      </c>
      <c r="D12" s="100" t="s">
        <v>111</v>
      </c>
      <c r="E12" s="126">
        <f t="shared" si="0"/>
        <v>594.23</v>
      </c>
      <c r="F12" s="126">
        <v>85.88</v>
      </c>
      <c r="G12" s="126">
        <v>43.43</v>
      </c>
      <c r="H12" s="126">
        <v>1.03</v>
      </c>
      <c r="I12" s="126">
        <v>0</v>
      </c>
      <c r="J12" s="126">
        <v>0</v>
      </c>
      <c r="K12" s="126">
        <v>39.34</v>
      </c>
      <c r="L12" s="126">
        <v>0</v>
      </c>
      <c r="M12" s="126">
        <v>0</v>
      </c>
      <c r="N12" s="126">
        <v>0</v>
      </c>
      <c r="O12" s="127">
        <v>0</v>
      </c>
      <c r="P12" s="127">
        <v>0.89</v>
      </c>
      <c r="Q12" s="127">
        <v>0</v>
      </c>
      <c r="R12" s="127">
        <v>0</v>
      </c>
      <c r="S12" s="127">
        <v>1.19</v>
      </c>
      <c r="T12" s="127">
        <v>504.31</v>
      </c>
      <c r="U12" s="127">
        <v>3.2</v>
      </c>
      <c r="V12" s="127">
        <v>0</v>
      </c>
      <c r="W12" s="127">
        <v>0</v>
      </c>
      <c r="X12" s="127">
        <v>0</v>
      </c>
      <c r="Y12" s="127">
        <v>0.5</v>
      </c>
      <c r="Z12" s="127">
        <v>2</v>
      </c>
      <c r="AA12" s="127">
        <v>1</v>
      </c>
      <c r="AB12" s="127">
        <v>0</v>
      </c>
      <c r="AC12" s="127">
        <v>27</v>
      </c>
      <c r="AD12" s="127">
        <v>2.5</v>
      </c>
      <c r="AE12" s="127">
        <v>0</v>
      </c>
      <c r="AF12" s="127">
        <v>24.3</v>
      </c>
      <c r="AG12" s="127">
        <v>1.5</v>
      </c>
      <c r="AH12" s="127">
        <v>0</v>
      </c>
      <c r="AI12" s="127">
        <v>0</v>
      </c>
      <c r="AJ12" s="127">
        <v>0.2</v>
      </c>
      <c r="AK12" s="127">
        <v>0</v>
      </c>
      <c r="AL12" s="127">
        <v>0</v>
      </c>
      <c r="AM12" s="127">
        <v>0</v>
      </c>
      <c r="AN12" s="127">
        <v>268</v>
      </c>
      <c r="AO12" s="127">
        <v>0</v>
      </c>
      <c r="AP12" s="127">
        <v>2.24</v>
      </c>
      <c r="AQ12" s="127">
        <v>1.28</v>
      </c>
      <c r="AR12" s="127">
        <v>2.5</v>
      </c>
      <c r="AS12" s="127">
        <v>0</v>
      </c>
      <c r="AT12" s="127">
        <v>0</v>
      </c>
      <c r="AU12" s="127">
        <v>168.09</v>
      </c>
      <c r="AV12" s="127">
        <v>0.04</v>
      </c>
      <c r="AW12" s="127">
        <v>0</v>
      </c>
      <c r="AX12" s="127">
        <v>0</v>
      </c>
      <c r="AY12" s="127">
        <v>0</v>
      </c>
      <c r="AZ12" s="127">
        <v>0</v>
      </c>
      <c r="BA12" s="127">
        <v>0</v>
      </c>
      <c r="BB12" s="127">
        <v>0</v>
      </c>
      <c r="BC12" s="127">
        <v>0</v>
      </c>
      <c r="BD12" s="127">
        <v>0</v>
      </c>
      <c r="BE12" s="127">
        <v>0.04</v>
      </c>
      <c r="BF12" s="127">
        <v>0</v>
      </c>
      <c r="BG12" s="127">
        <v>0</v>
      </c>
      <c r="BH12" s="127">
        <v>0</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4</v>
      </c>
      <c r="CA12" s="127">
        <v>0</v>
      </c>
      <c r="CB12" s="127">
        <v>0</v>
      </c>
      <c r="CC12" s="127">
        <v>0</v>
      </c>
      <c r="CD12" s="127">
        <v>0</v>
      </c>
      <c r="CE12" s="127">
        <v>0</v>
      </c>
      <c r="CF12" s="127">
        <v>0</v>
      </c>
      <c r="CG12" s="127">
        <v>0</v>
      </c>
      <c r="CH12" s="127">
        <v>0</v>
      </c>
      <c r="CI12" s="127">
        <v>0</v>
      </c>
      <c r="CJ12" s="127">
        <v>0</v>
      </c>
      <c r="CK12" s="127">
        <v>0</v>
      </c>
      <c r="CL12" s="127">
        <v>0</v>
      </c>
      <c r="CM12" s="127">
        <v>0</v>
      </c>
      <c r="CN12" s="127">
        <v>0</v>
      </c>
      <c r="CO12" s="127">
        <v>0</v>
      </c>
      <c r="CP12" s="127">
        <v>0</v>
      </c>
      <c r="CQ12" s="127">
        <v>4</v>
      </c>
      <c r="CR12" s="127">
        <v>0</v>
      </c>
      <c r="CS12" s="127">
        <v>0</v>
      </c>
      <c r="CT12" s="127">
        <v>0</v>
      </c>
      <c r="CU12" s="127">
        <v>0</v>
      </c>
      <c r="CV12" s="127">
        <v>0</v>
      </c>
      <c r="CW12" s="127">
        <v>0</v>
      </c>
      <c r="CX12" s="127">
        <v>0</v>
      </c>
      <c r="CY12" s="127">
        <v>0</v>
      </c>
      <c r="CZ12" s="127">
        <v>0</v>
      </c>
      <c r="DA12" s="127">
        <v>0</v>
      </c>
      <c r="DB12" s="127">
        <v>0</v>
      </c>
      <c r="DC12" s="127">
        <v>0</v>
      </c>
      <c r="DD12" s="127">
        <v>0</v>
      </c>
      <c r="DE12" s="127">
        <v>0</v>
      </c>
      <c r="DF12" s="127">
        <v>0</v>
      </c>
      <c r="DG12" s="127">
        <v>0</v>
      </c>
      <c r="DH12" s="127">
        <v>0</v>
      </c>
      <c r="DI12" s="127">
        <v>0</v>
      </c>
    </row>
    <row r="13" spans="1:113" ht="19.5" customHeight="1">
      <c r="A13" s="100" t="s">
        <v>83</v>
      </c>
      <c r="B13" s="100" t="s">
        <v>84</v>
      </c>
      <c r="C13" s="100" t="s">
        <v>90</v>
      </c>
      <c r="D13" s="100" t="s">
        <v>91</v>
      </c>
      <c r="E13" s="126">
        <f t="shared" si="0"/>
        <v>522.5</v>
      </c>
      <c r="F13" s="126">
        <v>0</v>
      </c>
      <c r="G13" s="126">
        <v>0</v>
      </c>
      <c r="H13" s="126">
        <v>0</v>
      </c>
      <c r="I13" s="126">
        <v>0</v>
      </c>
      <c r="J13" s="126">
        <v>0</v>
      </c>
      <c r="K13" s="126">
        <v>0</v>
      </c>
      <c r="L13" s="126">
        <v>0</v>
      </c>
      <c r="M13" s="126">
        <v>0</v>
      </c>
      <c r="N13" s="126">
        <v>0</v>
      </c>
      <c r="O13" s="127">
        <v>0</v>
      </c>
      <c r="P13" s="127">
        <v>0</v>
      </c>
      <c r="Q13" s="127">
        <v>0</v>
      </c>
      <c r="R13" s="127">
        <v>0</v>
      </c>
      <c r="S13" s="127">
        <v>0</v>
      </c>
      <c r="T13" s="127">
        <v>522.5</v>
      </c>
      <c r="U13" s="127">
        <v>0</v>
      </c>
      <c r="V13" s="127">
        <v>0</v>
      </c>
      <c r="W13" s="127">
        <v>0</v>
      </c>
      <c r="X13" s="127">
        <v>0</v>
      </c>
      <c r="Y13" s="127">
        <v>0</v>
      </c>
      <c r="Z13" s="127">
        <v>0</v>
      </c>
      <c r="AA13" s="127">
        <v>0</v>
      </c>
      <c r="AB13" s="127">
        <v>0</v>
      </c>
      <c r="AC13" s="127">
        <v>0</v>
      </c>
      <c r="AD13" s="127">
        <v>0</v>
      </c>
      <c r="AE13" s="127">
        <v>0</v>
      </c>
      <c r="AF13" s="127">
        <v>0</v>
      </c>
      <c r="AG13" s="127">
        <v>0</v>
      </c>
      <c r="AH13" s="127">
        <v>0</v>
      </c>
      <c r="AI13" s="127">
        <v>0</v>
      </c>
      <c r="AJ13" s="127">
        <v>0</v>
      </c>
      <c r="AK13" s="127">
        <v>0</v>
      </c>
      <c r="AL13" s="127">
        <v>0</v>
      </c>
      <c r="AM13" s="127">
        <v>0</v>
      </c>
      <c r="AN13" s="127">
        <v>0</v>
      </c>
      <c r="AO13" s="127">
        <v>522.5</v>
      </c>
      <c r="AP13" s="127">
        <v>0</v>
      </c>
      <c r="AQ13" s="127">
        <v>0</v>
      </c>
      <c r="AR13" s="127">
        <v>0</v>
      </c>
      <c r="AS13" s="127">
        <v>0</v>
      </c>
      <c r="AT13" s="127">
        <v>0</v>
      </c>
      <c r="AU13" s="127">
        <v>0</v>
      </c>
      <c r="AV13" s="127">
        <v>0</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0</v>
      </c>
      <c r="CA13" s="127">
        <v>0</v>
      </c>
      <c r="CB13" s="127">
        <v>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c r="DI13" s="127">
        <v>0</v>
      </c>
    </row>
    <row r="14" spans="1:113" ht="19.5" customHeight="1">
      <c r="A14" s="100" t="s">
        <v>83</v>
      </c>
      <c r="B14" s="100" t="s">
        <v>84</v>
      </c>
      <c r="C14" s="100" t="s">
        <v>92</v>
      </c>
      <c r="D14" s="100" t="s">
        <v>93</v>
      </c>
      <c r="E14" s="126">
        <f t="shared" si="0"/>
        <v>7302.620000000001</v>
      </c>
      <c r="F14" s="126">
        <v>0</v>
      </c>
      <c r="G14" s="126">
        <v>0</v>
      </c>
      <c r="H14" s="126">
        <v>0</v>
      </c>
      <c r="I14" s="126">
        <v>0</v>
      </c>
      <c r="J14" s="126">
        <v>0</v>
      </c>
      <c r="K14" s="126">
        <v>0</v>
      </c>
      <c r="L14" s="126">
        <v>0</v>
      </c>
      <c r="M14" s="126">
        <v>0</v>
      </c>
      <c r="N14" s="126">
        <v>0</v>
      </c>
      <c r="O14" s="127">
        <v>0</v>
      </c>
      <c r="P14" s="127">
        <v>0</v>
      </c>
      <c r="Q14" s="127">
        <v>0</v>
      </c>
      <c r="R14" s="127">
        <v>0</v>
      </c>
      <c r="S14" s="127">
        <v>0</v>
      </c>
      <c r="T14" s="127">
        <v>1646.39</v>
      </c>
      <c r="U14" s="127">
        <v>0</v>
      </c>
      <c r="V14" s="127">
        <v>0</v>
      </c>
      <c r="W14" s="127">
        <v>0</v>
      </c>
      <c r="X14" s="127">
        <v>0</v>
      </c>
      <c r="Y14" s="127">
        <v>0</v>
      </c>
      <c r="Z14" s="127">
        <v>0</v>
      </c>
      <c r="AA14" s="127">
        <v>0</v>
      </c>
      <c r="AB14" s="127">
        <v>0</v>
      </c>
      <c r="AC14" s="127">
        <v>0</v>
      </c>
      <c r="AD14" s="127">
        <v>20</v>
      </c>
      <c r="AE14" s="127">
        <v>0</v>
      </c>
      <c r="AF14" s="127">
        <v>466.6</v>
      </c>
      <c r="AG14" s="127">
        <v>278.85</v>
      </c>
      <c r="AH14" s="127">
        <v>0</v>
      </c>
      <c r="AI14" s="127">
        <v>20</v>
      </c>
      <c r="AJ14" s="127">
        <v>3.4</v>
      </c>
      <c r="AK14" s="127">
        <v>0</v>
      </c>
      <c r="AL14" s="127">
        <v>0</v>
      </c>
      <c r="AM14" s="127">
        <v>0</v>
      </c>
      <c r="AN14" s="127">
        <v>11.08</v>
      </c>
      <c r="AO14" s="127">
        <v>846.46</v>
      </c>
      <c r="AP14" s="127">
        <v>0</v>
      </c>
      <c r="AQ14" s="127">
        <v>0</v>
      </c>
      <c r="AR14" s="127">
        <v>0</v>
      </c>
      <c r="AS14" s="127">
        <v>0</v>
      </c>
      <c r="AT14" s="127">
        <v>0</v>
      </c>
      <c r="AU14" s="127">
        <v>0</v>
      </c>
      <c r="AV14" s="127">
        <v>0</v>
      </c>
      <c r="AW14" s="127">
        <v>0</v>
      </c>
      <c r="AX14" s="127">
        <v>0</v>
      </c>
      <c r="AY14" s="127">
        <v>0</v>
      </c>
      <c r="AZ14" s="127">
        <v>0</v>
      </c>
      <c r="BA14" s="127">
        <v>0</v>
      </c>
      <c r="BB14" s="127">
        <v>0</v>
      </c>
      <c r="BC14" s="127">
        <v>0</v>
      </c>
      <c r="BD14" s="127">
        <v>0</v>
      </c>
      <c r="BE14" s="127">
        <v>0</v>
      </c>
      <c r="BF14" s="127">
        <v>0</v>
      </c>
      <c r="BG14" s="127">
        <v>0</v>
      </c>
      <c r="BH14" s="127">
        <v>0</v>
      </c>
      <c r="BI14" s="127">
        <v>0</v>
      </c>
      <c r="BJ14" s="127">
        <v>0</v>
      </c>
      <c r="BK14" s="127">
        <v>0</v>
      </c>
      <c r="BL14" s="127">
        <v>0</v>
      </c>
      <c r="BM14" s="127">
        <v>5471.21</v>
      </c>
      <c r="BN14" s="127">
        <v>0</v>
      </c>
      <c r="BO14" s="127">
        <v>0</v>
      </c>
      <c r="BP14" s="127">
        <v>0</v>
      </c>
      <c r="BQ14" s="127">
        <v>0</v>
      </c>
      <c r="BR14" s="127">
        <v>0</v>
      </c>
      <c r="BS14" s="127">
        <v>5417.33</v>
      </c>
      <c r="BT14" s="127">
        <v>0</v>
      </c>
      <c r="BU14" s="127">
        <v>0</v>
      </c>
      <c r="BV14" s="127">
        <v>0</v>
      </c>
      <c r="BW14" s="127">
        <v>0</v>
      </c>
      <c r="BX14" s="127">
        <v>0</v>
      </c>
      <c r="BY14" s="127">
        <v>53.88</v>
      </c>
      <c r="BZ14" s="127">
        <v>185.02</v>
      </c>
      <c r="CA14" s="127">
        <v>0</v>
      </c>
      <c r="CB14" s="127">
        <v>0</v>
      </c>
      <c r="CC14" s="127">
        <v>0</v>
      </c>
      <c r="CD14" s="127">
        <v>0</v>
      </c>
      <c r="CE14" s="127">
        <v>0</v>
      </c>
      <c r="CF14" s="127">
        <v>185.02</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c r="DI14" s="127">
        <v>0</v>
      </c>
    </row>
    <row r="15" spans="1:113" ht="19.5" customHeight="1">
      <c r="A15" s="100" t="s">
        <v>83</v>
      </c>
      <c r="B15" s="100" t="s">
        <v>84</v>
      </c>
      <c r="C15" s="100" t="s">
        <v>116</v>
      </c>
      <c r="D15" s="100" t="s">
        <v>117</v>
      </c>
      <c r="E15" s="126">
        <f t="shared" si="0"/>
        <v>172.96</v>
      </c>
      <c r="F15" s="126">
        <v>162.58</v>
      </c>
      <c r="G15" s="126">
        <v>71.58</v>
      </c>
      <c r="H15" s="126">
        <v>2.27</v>
      </c>
      <c r="I15" s="126">
        <v>0</v>
      </c>
      <c r="J15" s="126">
        <v>0</v>
      </c>
      <c r="K15" s="126">
        <v>86.16</v>
      </c>
      <c r="L15" s="126">
        <v>0</v>
      </c>
      <c r="M15" s="126">
        <v>0</v>
      </c>
      <c r="N15" s="126">
        <v>0</v>
      </c>
      <c r="O15" s="127">
        <v>0</v>
      </c>
      <c r="P15" s="127">
        <v>2.57</v>
      </c>
      <c r="Q15" s="127">
        <v>0</v>
      </c>
      <c r="R15" s="127">
        <v>0</v>
      </c>
      <c r="S15" s="127">
        <v>0</v>
      </c>
      <c r="T15" s="127">
        <v>10.35</v>
      </c>
      <c r="U15" s="127">
        <v>0</v>
      </c>
      <c r="V15" s="127">
        <v>0</v>
      </c>
      <c r="W15" s="127">
        <v>0</v>
      </c>
      <c r="X15" s="127">
        <v>0</v>
      </c>
      <c r="Y15" s="127">
        <v>0</v>
      </c>
      <c r="Z15" s="127">
        <v>0</v>
      </c>
      <c r="AA15" s="127">
        <v>0</v>
      </c>
      <c r="AB15" s="127">
        <v>0</v>
      </c>
      <c r="AC15" s="127">
        <v>0</v>
      </c>
      <c r="AD15" s="127">
        <v>0.47</v>
      </c>
      <c r="AE15" s="127">
        <v>0</v>
      </c>
      <c r="AF15" s="127">
        <v>0</v>
      </c>
      <c r="AG15" s="127">
        <v>0</v>
      </c>
      <c r="AH15" s="127">
        <v>0</v>
      </c>
      <c r="AI15" s="127">
        <v>0</v>
      </c>
      <c r="AJ15" s="127">
        <v>0</v>
      </c>
      <c r="AK15" s="127">
        <v>0</v>
      </c>
      <c r="AL15" s="127">
        <v>0</v>
      </c>
      <c r="AM15" s="127">
        <v>0</v>
      </c>
      <c r="AN15" s="127">
        <v>0.81</v>
      </c>
      <c r="AO15" s="127">
        <v>0</v>
      </c>
      <c r="AP15" s="127">
        <v>3.01</v>
      </c>
      <c r="AQ15" s="127">
        <v>2.06</v>
      </c>
      <c r="AR15" s="127">
        <v>4</v>
      </c>
      <c r="AS15" s="127">
        <v>0</v>
      </c>
      <c r="AT15" s="127">
        <v>0</v>
      </c>
      <c r="AU15" s="127">
        <v>0</v>
      </c>
      <c r="AV15" s="127">
        <v>0.03</v>
      </c>
      <c r="AW15" s="127">
        <v>0</v>
      </c>
      <c r="AX15" s="127">
        <v>0</v>
      </c>
      <c r="AY15" s="127">
        <v>0</v>
      </c>
      <c r="AZ15" s="127">
        <v>0</v>
      </c>
      <c r="BA15" s="127">
        <v>0</v>
      </c>
      <c r="BB15" s="127">
        <v>0</v>
      </c>
      <c r="BC15" s="127">
        <v>0</v>
      </c>
      <c r="BD15" s="127">
        <v>0</v>
      </c>
      <c r="BE15" s="127">
        <v>0.03</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0</v>
      </c>
      <c r="CA15" s="127">
        <v>0</v>
      </c>
      <c r="CB15" s="127">
        <v>0</v>
      </c>
      <c r="CC15" s="127">
        <v>0</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0</v>
      </c>
      <c r="DE15" s="127">
        <v>0</v>
      </c>
      <c r="DF15" s="127">
        <v>0</v>
      </c>
      <c r="DG15" s="127">
        <v>0</v>
      </c>
      <c r="DH15" s="127">
        <v>0</v>
      </c>
      <c r="DI15" s="127">
        <v>0</v>
      </c>
    </row>
    <row r="16" spans="1:113" ht="19.5" customHeight="1">
      <c r="A16" s="100" t="s">
        <v>83</v>
      </c>
      <c r="B16" s="100" t="s">
        <v>84</v>
      </c>
      <c r="C16" s="100" t="s">
        <v>123</v>
      </c>
      <c r="D16" s="100" t="s">
        <v>124</v>
      </c>
      <c r="E16" s="126">
        <f t="shared" si="0"/>
        <v>33</v>
      </c>
      <c r="F16" s="126">
        <v>0</v>
      </c>
      <c r="G16" s="126">
        <v>0</v>
      </c>
      <c r="H16" s="126">
        <v>0</v>
      </c>
      <c r="I16" s="126">
        <v>0</v>
      </c>
      <c r="J16" s="126">
        <v>0</v>
      </c>
      <c r="K16" s="126">
        <v>0</v>
      </c>
      <c r="L16" s="126">
        <v>0</v>
      </c>
      <c r="M16" s="126">
        <v>0</v>
      </c>
      <c r="N16" s="126">
        <v>0</v>
      </c>
      <c r="O16" s="127">
        <v>0</v>
      </c>
      <c r="P16" s="127">
        <v>0</v>
      </c>
      <c r="Q16" s="127">
        <v>0</v>
      </c>
      <c r="R16" s="127">
        <v>0</v>
      </c>
      <c r="S16" s="127">
        <v>0</v>
      </c>
      <c r="T16" s="127">
        <v>3</v>
      </c>
      <c r="U16" s="127">
        <v>0</v>
      </c>
      <c r="V16" s="127">
        <v>0</v>
      </c>
      <c r="W16" s="127">
        <v>0</v>
      </c>
      <c r="X16" s="127">
        <v>0</v>
      </c>
      <c r="Y16" s="127">
        <v>0</v>
      </c>
      <c r="Z16" s="127">
        <v>0</v>
      </c>
      <c r="AA16" s="127">
        <v>0</v>
      </c>
      <c r="AB16" s="127">
        <v>0</v>
      </c>
      <c r="AC16" s="127">
        <v>0.5</v>
      </c>
      <c r="AD16" s="127">
        <v>0</v>
      </c>
      <c r="AE16" s="127">
        <v>0</v>
      </c>
      <c r="AF16" s="127">
        <v>0</v>
      </c>
      <c r="AG16" s="127">
        <v>0</v>
      </c>
      <c r="AH16" s="127">
        <v>0</v>
      </c>
      <c r="AI16" s="127">
        <v>0</v>
      </c>
      <c r="AJ16" s="127">
        <v>0.5</v>
      </c>
      <c r="AK16" s="127">
        <v>0</v>
      </c>
      <c r="AL16" s="127">
        <v>0</v>
      </c>
      <c r="AM16" s="127">
        <v>0</v>
      </c>
      <c r="AN16" s="127">
        <v>0</v>
      </c>
      <c r="AO16" s="127">
        <v>0</v>
      </c>
      <c r="AP16" s="127">
        <v>0</v>
      </c>
      <c r="AQ16" s="127">
        <v>0</v>
      </c>
      <c r="AR16" s="127">
        <v>2</v>
      </c>
      <c r="AS16" s="127">
        <v>0</v>
      </c>
      <c r="AT16" s="127">
        <v>0</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0</v>
      </c>
      <c r="CA16" s="127">
        <v>0</v>
      </c>
      <c r="CB16" s="127">
        <v>0</v>
      </c>
      <c r="CC16" s="127">
        <v>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30</v>
      </c>
      <c r="DE16" s="127">
        <v>0</v>
      </c>
      <c r="DF16" s="127">
        <v>0</v>
      </c>
      <c r="DG16" s="127">
        <v>0</v>
      </c>
      <c r="DH16" s="127">
        <v>0</v>
      </c>
      <c r="DI16" s="127">
        <v>30</v>
      </c>
    </row>
    <row r="17" spans="1:113" ht="19.5" customHeight="1">
      <c r="A17" s="100" t="s">
        <v>38</v>
      </c>
      <c r="B17" s="100" t="s">
        <v>38</v>
      </c>
      <c r="C17" s="100" t="s">
        <v>38</v>
      </c>
      <c r="D17" s="100" t="s">
        <v>325</v>
      </c>
      <c r="E17" s="126">
        <f t="shared" si="0"/>
        <v>263</v>
      </c>
      <c r="F17" s="126">
        <v>0</v>
      </c>
      <c r="G17" s="126">
        <v>0</v>
      </c>
      <c r="H17" s="126">
        <v>0</v>
      </c>
      <c r="I17" s="126">
        <v>0</v>
      </c>
      <c r="J17" s="126">
        <v>0</v>
      </c>
      <c r="K17" s="126">
        <v>0</v>
      </c>
      <c r="L17" s="126">
        <v>0</v>
      </c>
      <c r="M17" s="126">
        <v>0</v>
      </c>
      <c r="N17" s="126">
        <v>0</v>
      </c>
      <c r="O17" s="127">
        <v>0</v>
      </c>
      <c r="P17" s="127">
        <v>0</v>
      </c>
      <c r="Q17" s="127">
        <v>0</v>
      </c>
      <c r="R17" s="127">
        <v>0</v>
      </c>
      <c r="S17" s="127">
        <v>0</v>
      </c>
      <c r="T17" s="127">
        <v>263</v>
      </c>
      <c r="U17" s="127">
        <v>0</v>
      </c>
      <c r="V17" s="127">
        <v>0</v>
      </c>
      <c r="W17" s="127">
        <v>0</v>
      </c>
      <c r="X17" s="127">
        <v>0</v>
      </c>
      <c r="Y17" s="127">
        <v>0</v>
      </c>
      <c r="Z17" s="127">
        <v>0</v>
      </c>
      <c r="AA17" s="127">
        <v>0</v>
      </c>
      <c r="AB17" s="127">
        <v>0</v>
      </c>
      <c r="AC17" s="127">
        <v>0</v>
      </c>
      <c r="AD17" s="127">
        <v>0</v>
      </c>
      <c r="AE17" s="127">
        <v>0</v>
      </c>
      <c r="AF17" s="127">
        <v>0</v>
      </c>
      <c r="AG17" s="127">
        <v>0</v>
      </c>
      <c r="AH17" s="127">
        <v>0</v>
      </c>
      <c r="AI17" s="127">
        <v>263</v>
      </c>
      <c r="AJ17" s="127">
        <v>0</v>
      </c>
      <c r="AK17" s="127">
        <v>0</v>
      </c>
      <c r="AL17" s="127">
        <v>0</v>
      </c>
      <c r="AM17" s="127">
        <v>0</v>
      </c>
      <c r="AN17" s="127">
        <v>0</v>
      </c>
      <c r="AO17" s="127">
        <v>0</v>
      </c>
      <c r="AP17" s="127">
        <v>0</v>
      </c>
      <c r="AQ17" s="127">
        <v>0</v>
      </c>
      <c r="AR17" s="127">
        <v>0</v>
      </c>
      <c r="AS17" s="127">
        <v>0</v>
      </c>
      <c r="AT17" s="127">
        <v>0</v>
      </c>
      <c r="AU17" s="127">
        <v>0</v>
      </c>
      <c r="AV17" s="127">
        <v>0</v>
      </c>
      <c r="AW17" s="127">
        <v>0</v>
      </c>
      <c r="AX17" s="127">
        <v>0</v>
      </c>
      <c r="AY17" s="127">
        <v>0</v>
      </c>
      <c r="AZ17" s="127">
        <v>0</v>
      </c>
      <c r="BA17" s="127">
        <v>0</v>
      </c>
      <c r="BB17" s="127">
        <v>0</v>
      </c>
      <c r="BC17" s="127">
        <v>0</v>
      </c>
      <c r="BD17" s="127">
        <v>0</v>
      </c>
      <c r="BE17" s="127">
        <v>0</v>
      </c>
      <c r="BF17" s="127">
        <v>0</v>
      </c>
      <c r="BG17" s="127">
        <v>0</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7">
        <v>0</v>
      </c>
    </row>
    <row r="18" spans="1:113" ht="19.5" customHeight="1">
      <c r="A18" s="100" t="s">
        <v>38</v>
      </c>
      <c r="B18" s="100" t="s">
        <v>38</v>
      </c>
      <c r="C18" s="100" t="s">
        <v>38</v>
      </c>
      <c r="D18" s="100" t="s">
        <v>326</v>
      </c>
      <c r="E18" s="126">
        <f t="shared" si="0"/>
        <v>263</v>
      </c>
      <c r="F18" s="126">
        <v>0</v>
      </c>
      <c r="G18" s="126">
        <v>0</v>
      </c>
      <c r="H18" s="126">
        <v>0</v>
      </c>
      <c r="I18" s="126">
        <v>0</v>
      </c>
      <c r="J18" s="126">
        <v>0</v>
      </c>
      <c r="K18" s="126">
        <v>0</v>
      </c>
      <c r="L18" s="126">
        <v>0</v>
      </c>
      <c r="M18" s="126">
        <v>0</v>
      </c>
      <c r="N18" s="126">
        <v>0</v>
      </c>
      <c r="O18" s="127">
        <v>0</v>
      </c>
      <c r="P18" s="127">
        <v>0</v>
      </c>
      <c r="Q18" s="127">
        <v>0</v>
      </c>
      <c r="R18" s="127">
        <v>0</v>
      </c>
      <c r="S18" s="127">
        <v>0</v>
      </c>
      <c r="T18" s="127">
        <v>263</v>
      </c>
      <c r="U18" s="127">
        <v>0</v>
      </c>
      <c r="V18" s="127">
        <v>0</v>
      </c>
      <c r="W18" s="127">
        <v>0</v>
      </c>
      <c r="X18" s="127">
        <v>0</v>
      </c>
      <c r="Y18" s="127">
        <v>0</v>
      </c>
      <c r="Z18" s="127">
        <v>0</v>
      </c>
      <c r="AA18" s="127">
        <v>0</v>
      </c>
      <c r="AB18" s="127">
        <v>0</v>
      </c>
      <c r="AC18" s="127">
        <v>0</v>
      </c>
      <c r="AD18" s="127">
        <v>0</v>
      </c>
      <c r="AE18" s="127">
        <v>0</v>
      </c>
      <c r="AF18" s="127">
        <v>0</v>
      </c>
      <c r="AG18" s="127">
        <v>0</v>
      </c>
      <c r="AH18" s="127">
        <v>0</v>
      </c>
      <c r="AI18" s="127">
        <v>263</v>
      </c>
      <c r="AJ18" s="127">
        <v>0</v>
      </c>
      <c r="AK18" s="127">
        <v>0</v>
      </c>
      <c r="AL18" s="127">
        <v>0</v>
      </c>
      <c r="AM18" s="127">
        <v>0</v>
      </c>
      <c r="AN18" s="127">
        <v>0</v>
      </c>
      <c r="AO18" s="127">
        <v>0</v>
      </c>
      <c r="AP18" s="127">
        <v>0</v>
      </c>
      <c r="AQ18" s="127">
        <v>0</v>
      </c>
      <c r="AR18" s="127">
        <v>0</v>
      </c>
      <c r="AS18" s="127">
        <v>0</v>
      </c>
      <c r="AT18" s="127">
        <v>0</v>
      </c>
      <c r="AU18" s="127">
        <v>0</v>
      </c>
      <c r="AV18" s="127">
        <v>0</v>
      </c>
      <c r="AW18" s="127">
        <v>0</v>
      </c>
      <c r="AX18" s="127">
        <v>0</v>
      </c>
      <c r="AY18" s="127">
        <v>0</v>
      </c>
      <c r="AZ18" s="127">
        <v>0</v>
      </c>
      <c r="BA18" s="127">
        <v>0</v>
      </c>
      <c r="BB18" s="127">
        <v>0</v>
      </c>
      <c r="BC18" s="127">
        <v>0</v>
      </c>
      <c r="BD18" s="127">
        <v>0</v>
      </c>
      <c r="BE18" s="127">
        <v>0</v>
      </c>
      <c r="BF18" s="127">
        <v>0</v>
      </c>
      <c r="BG18" s="127">
        <v>0</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0</v>
      </c>
      <c r="CA18" s="127">
        <v>0</v>
      </c>
      <c r="CB18" s="127">
        <v>0</v>
      </c>
      <c r="CC18" s="127">
        <v>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c r="DI18" s="127">
        <v>0</v>
      </c>
    </row>
    <row r="19" spans="1:113" ht="19.5" customHeight="1">
      <c r="A19" s="100" t="s">
        <v>94</v>
      </c>
      <c r="B19" s="100" t="s">
        <v>84</v>
      </c>
      <c r="C19" s="100" t="s">
        <v>95</v>
      </c>
      <c r="D19" s="100" t="s">
        <v>96</v>
      </c>
      <c r="E19" s="126">
        <f t="shared" si="0"/>
        <v>263</v>
      </c>
      <c r="F19" s="126">
        <v>0</v>
      </c>
      <c r="G19" s="126">
        <v>0</v>
      </c>
      <c r="H19" s="126">
        <v>0</v>
      </c>
      <c r="I19" s="126">
        <v>0</v>
      </c>
      <c r="J19" s="126">
        <v>0</v>
      </c>
      <c r="K19" s="126">
        <v>0</v>
      </c>
      <c r="L19" s="126">
        <v>0</v>
      </c>
      <c r="M19" s="126">
        <v>0</v>
      </c>
      <c r="N19" s="126">
        <v>0</v>
      </c>
      <c r="O19" s="127">
        <v>0</v>
      </c>
      <c r="P19" s="127">
        <v>0</v>
      </c>
      <c r="Q19" s="127">
        <v>0</v>
      </c>
      <c r="R19" s="127">
        <v>0</v>
      </c>
      <c r="S19" s="127">
        <v>0</v>
      </c>
      <c r="T19" s="127">
        <v>263</v>
      </c>
      <c r="U19" s="127">
        <v>0</v>
      </c>
      <c r="V19" s="127">
        <v>0</v>
      </c>
      <c r="W19" s="127">
        <v>0</v>
      </c>
      <c r="X19" s="127">
        <v>0</v>
      </c>
      <c r="Y19" s="127">
        <v>0</v>
      </c>
      <c r="Z19" s="127">
        <v>0</v>
      </c>
      <c r="AA19" s="127">
        <v>0</v>
      </c>
      <c r="AB19" s="127">
        <v>0</v>
      </c>
      <c r="AC19" s="127">
        <v>0</v>
      </c>
      <c r="AD19" s="127">
        <v>0</v>
      </c>
      <c r="AE19" s="127">
        <v>0</v>
      </c>
      <c r="AF19" s="127">
        <v>0</v>
      </c>
      <c r="AG19" s="127">
        <v>0</v>
      </c>
      <c r="AH19" s="127">
        <v>0</v>
      </c>
      <c r="AI19" s="127">
        <v>263</v>
      </c>
      <c r="AJ19" s="127">
        <v>0</v>
      </c>
      <c r="AK19" s="127">
        <v>0</v>
      </c>
      <c r="AL19" s="127">
        <v>0</v>
      </c>
      <c r="AM19" s="127">
        <v>0</v>
      </c>
      <c r="AN19" s="127">
        <v>0</v>
      </c>
      <c r="AO19" s="127">
        <v>0</v>
      </c>
      <c r="AP19" s="127">
        <v>0</v>
      </c>
      <c r="AQ19" s="127">
        <v>0</v>
      </c>
      <c r="AR19" s="127">
        <v>0</v>
      </c>
      <c r="AS19" s="127">
        <v>0</v>
      </c>
      <c r="AT19" s="127">
        <v>0</v>
      </c>
      <c r="AU19" s="127">
        <v>0</v>
      </c>
      <c r="AV19" s="127">
        <v>0</v>
      </c>
      <c r="AW19" s="127">
        <v>0</v>
      </c>
      <c r="AX19" s="127">
        <v>0</v>
      </c>
      <c r="AY19" s="127">
        <v>0</v>
      </c>
      <c r="AZ19" s="127">
        <v>0</v>
      </c>
      <c r="BA19" s="127">
        <v>0</v>
      </c>
      <c r="BB19" s="127">
        <v>0</v>
      </c>
      <c r="BC19" s="127">
        <v>0</v>
      </c>
      <c r="BD19" s="127">
        <v>0</v>
      </c>
      <c r="BE19" s="127">
        <v>0</v>
      </c>
      <c r="BF19" s="127">
        <v>0</v>
      </c>
      <c r="BG19" s="127">
        <v>0</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0</v>
      </c>
      <c r="CA19" s="127">
        <v>0</v>
      </c>
      <c r="CB19" s="127">
        <v>0</v>
      </c>
      <c r="CC19" s="127">
        <v>0</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c r="DI19" s="127">
        <v>0</v>
      </c>
    </row>
    <row r="20" spans="1:113" ht="19.5" customHeight="1">
      <c r="A20" s="100" t="s">
        <v>38</v>
      </c>
      <c r="B20" s="100" t="s">
        <v>38</v>
      </c>
      <c r="C20" s="100" t="s">
        <v>38</v>
      </c>
      <c r="D20" s="100" t="s">
        <v>327</v>
      </c>
      <c r="E20" s="126">
        <f t="shared" si="0"/>
        <v>149.05</v>
      </c>
      <c r="F20" s="126">
        <v>135.63</v>
      </c>
      <c r="G20" s="126">
        <v>72</v>
      </c>
      <c r="H20" s="126">
        <v>1.5</v>
      </c>
      <c r="I20" s="126">
        <v>0</v>
      </c>
      <c r="J20" s="126">
        <v>0</v>
      </c>
      <c r="K20" s="126">
        <v>61.13</v>
      </c>
      <c r="L20" s="126">
        <v>0</v>
      </c>
      <c r="M20" s="126">
        <v>0</v>
      </c>
      <c r="N20" s="126">
        <v>0</v>
      </c>
      <c r="O20" s="127">
        <v>0</v>
      </c>
      <c r="P20" s="127">
        <v>1</v>
      </c>
      <c r="Q20" s="127">
        <v>0</v>
      </c>
      <c r="R20" s="127">
        <v>0</v>
      </c>
      <c r="S20" s="127">
        <v>0</v>
      </c>
      <c r="T20" s="127">
        <v>13.4</v>
      </c>
      <c r="U20" s="127">
        <v>2</v>
      </c>
      <c r="V20" s="127">
        <v>0</v>
      </c>
      <c r="W20" s="127">
        <v>0</v>
      </c>
      <c r="X20" s="127">
        <v>0</v>
      </c>
      <c r="Y20" s="127">
        <v>0.2</v>
      </c>
      <c r="Z20" s="127">
        <v>1.6</v>
      </c>
      <c r="AA20" s="127">
        <v>1</v>
      </c>
      <c r="AB20" s="127">
        <v>0</v>
      </c>
      <c r="AC20" s="127">
        <v>0</v>
      </c>
      <c r="AD20" s="127">
        <v>1.58</v>
      </c>
      <c r="AE20" s="127">
        <v>0</v>
      </c>
      <c r="AF20" s="127">
        <v>0</v>
      </c>
      <c r="AG20" s="127">
        <v>0</v>
      </c>
      <c r="AH20" s="127">
        <v>0</v>
      </c>
      <c r="AI20" s="127">
        <v>0</v>
      </c>
      <c r="AJ20" s="127">
        <v>0</v>
      </c>
      <c r="AK20" s="127">
        <v>0</v>
      </c>
      <c r="AL20" s="127">
        <v>0</v>
      </c>
      <c r="AM20" s="127">
        <v>0</v>
      </c>
      <c r="AN20" s="127">
        <v>0</v>
      </c>
      <c r="AO20" s="127">
        <v>0</v>
      </c>
      <c r="AP20" s="127">
        <v>1.66</v>
      </c>
      <c r="AQ20" s="127">
        <v>2.1</v>
      </c>
      <c r="AR20" s="127">
        <v>0</v>
      </c>
      <c r="AS20" s="127">
        <v>0</v>
      </c>
      <c r="AT20" s="127">
        <v>0</v>
      </c>
      <c r="AU20" s="127">
        <v>3.26</v>
      </c>
      <c r="AV20" s="127">
        <v>0.02</v>
      </c>
      <c r="AW20" s="127">
        <v>0</v>
      </c>
      <c r="AX20" s="127">
        <v>0</v>
      </c>
      <c r="AY20" s="127">
        <v>0</v>
      </c>
      <c r="AZ20" s="127">
        <v>0</v>
      </c>
      <c r="BA20" s="127">
        <v>0</v>
      </c>
      <c r="BB20" s="127">
        <v>0</v>
      </c>
      <c r="BC20" s="127">
        <v>0</v>
      </c>
      <c r="BD20" s="127">
        <v>0</v>
      </c>
      <c r="BE20" s="127">
        <v>0.02</v>
      </c>
      <c r="BF20" s="127">
        <v>0</v>
      </c>
      <c r="BG20" s="127">
        <v>0</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0</v>
      </c>
      <c r="CA20" s="127">
        <v>0</v>
      </c>
      <c r="CB20" s="127">
        <v>0</v>
      </c>
      <c r="CC20" s="127">
        <v>0</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c r="DI20" s="127">
        <v>0</v>
      </c>
    </row>
    <row r="21" spans="1:113" ht="19.5" customHeight="1">
      <c r="A21" s="100" t="s">
        <v>38</v>
      </c>
      <c r="B21" s="100" t="s">
        <v>38</v>
      </c>
      <c r="C21" s="100" t="s">
        <v>38</v>
      </c>
      <c r="D21" s="100" t="s">
        <v>328</v>
      </c>
      <c r="E21" s="126">
        <f t="shared" si="0"/>
        <v>149.05</v>
      </c>
      <c r="F21" s="126">
        <v>135.63</v>
      </c>
      <c r="G21" s="126">
        <v>72</v>
      </c>
      <c r="H21" s="126">
        <v>1.5</v>
      </c>
      <c r="I21" s="126">
        <v>0</v>
      </c>
      <c r="J21" s="126">
        <v>0</v>
      </c>
      <c r="K21" s="126">
        <v>61.13</v>
      </c>
      <c r="L21" s="126">
        <v>0</v>
      </c>
      <c r="M21" s="126">
        <v>0</v>
      </c>
      <c r="N21" s="126">
        <v>0</v>
      </c>
      <c r="O21" s="127">
        <v>0</v>
      </c>
      <c r="P21" s="127">
        <v>1</v>
      </c>
      <c r="Q21" s="127">
        <v>0</v>
      </c>
      <c r="R21" s="127">
        <v>0</v>
      </c>
      <c r="S21" s="127">
        <v>0</v>
      </c>
      <c r="T21" s="127">
        <v>13.4</v>
      </c>
      <c r="U21" s="127">
        <v>2</v>
      </c>
      <c r="V21" s="127">
        <v>0</v>
      </c>
      <c r="W21" s="127">
        <v>0</v>
      </c>
      <c r="X21" s="127">
        <v>0</v>
      </c>
      <c r="Y21" s="127">
        <v>0.2</v>
      </c>
      <c r="Z21" s="127">
        <v>1.6</v>
      </c>
      <c r="AA21" s="127">
        <v>1</v>
      </c>
      <c r="AB21" s="127">
        <v>0</v>
      </c>
      <c r="AC21" s="127">
        <v>0</v>
      </c>
      <c r="AD21" s="127">
        <v>1.58</v>
      </c>
      <c r="AE21" s="127">
        <v>0</v>
      </c>
      <c r="AF21" s="127">
        <v>0</v>
      </c>
      <c r="AG21" s="127">
        <v>0</v>
      </c>
      <c r="AH21" s="127">
        <v>0</v>
      </c>
      <c r="AI21" s="127">
        <v>0</v>
      </c>
      <c r="AJ21" s="127">
        <v>0</v>
      </c>
      <c r="AK21" s="127">
        <v>0</v>
      </c>
      <c r="AL21" s="127">
        <v>0</v>
      </c>
      <c r="AM21" s="127">
        <v>0</v>
      </c>
      <c r="AN21" s="127">
        <v>0</v>
      </c>
      <c r="AO21" s="127">
        <v>0</v>
      </c>
      <c r="AP21" s="127">
        <v>1.66</v>
      </c>
      <c r="AQ21" s="127">
        <v>2.1</v>
      </c>
      <c r="AR21" s="127">
        <v>0</v>
      </c>
      <c r="AS21" s="127">
        <v>0</v>
      </c>
      <c r="AT21" s="127">
        <v>0</v>
      </c>
      <c r="AU21" s="127">
        <v>3.26</v>
      </c>
      <c r="AV21" s="127">
        <v>0.02</v>
      </c>
      <c r="AW21" s="127">
        <v>0</v>
      </c>
      <c r="AX21" s="127">
        <v>0</v>
      </c>
      <c r="AY21" s="127">
        <v>0</v>
      </c>
      <c r="AZ21" s="127">
        <v>0</v>
      </c>
      <c r="BA21" s="127">
        <v>0</v>
      </c>
      <c r="BB21" s="127">
        <v>0</v>
      </c>
      <c r="BC21" s="127">
        <v>0</v>
      </c>
      <c r="BD21" s="127">
        <v>0</v>
      </c>
      <c r="BE21" s="127">
        <v>0.02</v>
      </c>
      <c r="BF21" s="127">
        <v>0</v>
      </c>
      <c r="BG21" s="127">
        <v>0</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0</v>
      </c>
      <c r="CA21" s="127">
        <v>0</v>
      </c>
      <c r="CB21" s="127">
        <v>0</v>
      </c>
      <c r="CC21" s="127">
        <v>0</v>
      </c>
      <c r="CD21" s="127">
        <v>0</v>
      </c>
      <c r="CE21" s="127">
        <v>0</v>
      </c>
      <c r="CF21" s="127">
        <v>0</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c r="DI21" s="127">
        <v>0</v>
      </c>
    </row>
    <row r="22" spans="1:113" ht="19.5" customHeight="1">
      <c r="A22" s="100" t="s">
        <v>125</v>
      </c>
      <c r="B22" s="100" t="s">
        <v>95</v>
      </c>
      <c r="C22" s="100" t="s">
        <v>85</v>
      </c>
      <c r="D22" s="100" t="s">
        <v>126</v>
      </c>
      <c r="E22" s="126">
        <f t="shared" si="0"/>
        <v>149.05</v>
      </c>
      <c r="F22" s="126">
        <v>135.63</v>
      </c>
      <c r="G22" s="126">
        <v>72</v>
      </c>
      <c r="H22" s="126">
        <v>1.5</v>
      </c>
      <c r="I22" s="126">
        <v>0</v>
      </c>
      <c r="J22" s="126">
        <v>0</v>
      </c>
      <c r="K22" s="126">
        <v>61.13</v>
      </c>
      <c r="L22" s="126">
        <v>0</v>
      </c>
      <c r="M22" s="126">
        <v>0</v>
      </c>
      <c r="N22" s="126">
        <v>0</v>
      </c>
      <c r="O22" s="127">
        <v>0</v>
      </c>
      <c r="P22" s="127">
        <v>1</v>
      </c>
      <c r="Q22" s="127">
        <v>0</v>
      </c>
      <c r="R22" s="127">
        <v>0</v>
      </c>
      <c r="S22" s="127">
        <v>0</v>
      </c>
      <c r="T22" s="127">
        <v>13.4</v>
      </c>
      <c r="U22" s="127">
        <v>2</v>
      </c>
      <c r="V22" s="127">
        <v>0</v>
      </c>
      <c r="W22" s="127">
        <v>0</v>
      </c>
      <c r="X22" s="127">
        <v>0</v>
      </c>
      <c r="Y22" s="127">
        <v>0.2</v>
      </c>
      <c r="Z22" s="127">
        <v>1.6</v>
      </c>
      <c r="AA22" s="127">
        <v>1</v>
      </c>
      <c r="AB22" s="127">
        <v>0</v>
      </c>
      <c r="AC22" s="127">
        <v>0</v>
      </c>
      <c r="AD22" s="127">
        <v>1.58</v>
      </c>
      <c r="AE22" s="127">
        <v>0</v>
      </c>
      <c r="AF22" s="127">
        <v>0</v>
      </c>
      <c r="AG22" s="127">
        <v>0</v>
      </c>
      <c r="AH22" s="127">
        <v>0</v>
      </c>
      <c r="AI22" s="127">
        <v>0</v>
      </c>
      <c r="AJ22" s="127">
        <v>0</v>
      </c>
      <c r="AK22" s="127">
        <v>0</v>
      </c>
      <c r="AL22" s="127">
        <v>0</v>
      </c>
      <c r="AM22" s="127">
        <v>0</v>
      </c>
      <c r="AN22" s="127">
        <v>0</v>
      </c>
      <c r="AO22" s="127">
        <v>0</v>
      </c>
      <c r="AP22" s="127">
        <v>1.66</v>
      </c>
      <c r="AQ22" s="127">
        <v>2.1</v>
      </c>
      <c r="AR22" s="127">
        <v>0</v>
      </c>
      <c r="AS22" s="127">
        <v>0</v>
      </c>
      <c r="AT22" s="127">
        <v>0</v>
      </c>
      <c r="AU22" s="127">
        <v>3.26</v>
      </c>
      <c r="AV22" s="127">
        <v>0.02</v>
      </c>
      <c r="AW22" s="127">
        <v>0</v>
      </c>
      <c r="AX22" s="127">
        <v>0</v>
      </c>
      <c r="AY22" s="127">
        <v>0</v>
      </c>
      <c r="AZ22" s="127">
        <v>0</v>
      </c>
      <c r="BA22" s="127">
        <v>0</v>
      </c>
      <c r="BB22" s="127">
        <v>0</v>
      </c>
      <c r="BC22" s="127">
        <v>0</v>
      </c>
      <c r="BD22" s="127">
        <v>0</v>
      </c>
      <c r="BE22" s="127">
        <v>0.02</v>
      </c>
      <c r="BF22" s="127">
        <v>0</v>
      </c>
      <c r="BG22" s="127">
        <v>0</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0</v>
      </c>
      <c r="CA22" s="127">
        <v>0</v>
      </c>
      <c r="CB22" s="127">
        <v>0</v>
      </c>
      <c r="CC22" s="127">
        <v>0</v>
      </c>
      <c r="CD22" s="127">
        <v>0</v>
      </c>
      <c r="CE22" s="127">
        <v>0</v>
      </c>
      <c r="CF22" s="127">
        <v>0</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c r="DI22" s="127">
        <v>0</v>
      </c>
    </row>
    <row r="23" spans="1:113" ht="19.5" customHeight="1">
      <c r="A23" s="100" t="s">
        <v>38</v>
      </c>
      <c r="B23" s="100" t="s">
        <v>38</v>
      </c>
      <c r="C23" s="100" t="s">
        <v>38</v>
      </c>
      <c r="D23" s="100" t="s">
        <v>329</v>
      </c>
      <c r="E23" s="126">
        <f t="shared" si="0"/>
        <v>441.4</v>
      </c>
      <c r="F23" s="126">
        <v>401.26</v>
      </c>
      <c r="G23" s="126">
        <v>0</v>
      </c>
      <c r="H23" s="126">
        <v>0</v>
      </c>
      <c r="I23" s="126">
        <v>0</v>
      </c>
      <c r="J23" s="126">
        <v>0</v>
      </c>
      <c r="K23" s="126">
        <v>0</v>
      </c>
      <c r="L23" s="126">
        <v>388.01</v>
      </c>
      <c r="M23" s="126">
        <v>13.25</v>
      </c>
      <c r="N23" s="126">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v>0</v>
      </c>
      <c r="AP23" s="127">
        <v>0</v>
      </c>
      <c r="AQ23" s="127">
        <v>0</v>
      </c>
      <c r="AR23" s="127">
        <v>0</v>
      </c>
      <c r="AS23" s="127">
        <v>0</v>
      </c>
      <c r="AT23" s="127">
        <v>0</v>
      </c>
      <c r="AU23" s="127">
        <v>0</v>
      </c>
      <c r="AV23" s="127">
        <v>40.14</v>
      </c>
      <c r="AW23" s="127">
        <v>36.05</v>
      </c>
      <c r="AX23" s="127">
        <v>0</v>
      </c>
      <c r="AY23" s="127">
        <v>0</v>
      </c>
      <c r="AZ23" s="127">
        <v>0</v>
      </c>
      <c r="BA23" s="127">
        <v>0</v>
      </c>
      <c r="BB23" s="127">
        <v>0</v>
      </c>
      <c r="BC23" s="127">
        <v>0</v>
      </c>
      <c r="BD23" s="127">
        <v>0</v>
      </c>
      <c r="BE23" s="127">
        <v>0</v>
      </c>
      <c r="BF23" s="127">
        <v>0</v>
      </c>
      <c r="BG23" s="127">
        <v>4.09</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c r="DI23" s="127">
        <v>0</v>
      </c>
    </row>
    <row r="24" spans="1:113" ht="19.5" customHeight="1">
      <c r="A24" s="100" t="s">
        <v>38</v>
      </c>
      <c r="B24" s="100" t="s">
        <v>38</v>
      </c>
      <c r="C24" s="100" t="s">
        <v>38</v>
      </c>
      <c r="D24" s="100" t="s">
        <v>330</v>
      </c>
      <c r="E24" s="126">
        <f t="shared" si="0"/>
        <v>441.4</v>
      </c>
      <c r="F24" s="126">
        <v>401.26</v>
      </c>
      <c r="G24" s="126">
        <v>0</v>
      </c>
      <c r="H24" s="126">
        <v>0</v>
      </c>
      <c r="I24" s="126">
        <v>0</v>
      </c>
      <c r="J24" s="126">
        <v>0</v>
      </c>
      <c r="K24" s="126">
        <v>0</v>
      </c>
      <c r="L24" s="126">
        <v>388.01</v>
      </c>
      <c r="M24" s="126">
        <v>13.25</v>
      </c>
      <c r="N24" s="126">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7">
        <v>0</v>
      </c>
      <c r="AN24" s="127">
        <v>0</v>
      </c>
      <c r="AO24" s="127">
        <v>0</v>
      </c>
      <c r="AP24" s="127">
        <v>0</v>
      </c>
      <c r="AQ24" s="127">
        <v>0</v>
      </c>
      <c r="AR24" s="127">
        <v>0</v>
      </c>
      <c r="AS24" s="127">
        <v>0</v>
      </c>
      <c r="AT24" s="127">
        <v>0</v>
      </c>
      <c r="AU24" s="127">
        <v>0</v>
      </c>
      <c r="AV24" s="127">
        <v>40.14</v>
      </c>
      <c r="AW24" s="127">
        <v>36.05</v>
      </c>
      <c r="AX24" s="127">
        <v>0</v>
      </c>
      <c r="AY24" s="127">
        <v>0</v>
      </c>
      <c r="AZ24" s="127">
        <v>0</v>
      </c>
      <c r="BA24" s="127">
        <v>0</v>
      </c>
      <c r="BB24" s="127">
        <v>0</v>
      </c>
      <c r="BC24" s="127">
        <v>0</v>
      </c>
      <c r="BD24" s="127">
        <v>0</v>
      </c>
      <c r="BE24" s="127">
        <v>0</v>
      </c>
      <c r="BF24" s="127">
        <v>0</v>
      </c>
      <c r="BG24" s="127">
        <v>4.09</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0</v>
      </c>
      <c r="CA24" s="127">
        <v>0</v>
      </c>
      <c r="CB24" s="127">
        <v>0</v>
      </c>
      <c r="CC24" s="127">
        <v>0</v>
      </c>
      <c r="CD24" s="127">
        <v>0</v>
      </c>
      <c r="CE24" s="127">
        <v>0</v>
      </c>
      <c r="CF24" s="127">
        <v>0</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c r="DI24" s="127">
        <v>0</v>
      </c>
    </row>
    <row r="25" spans="1:113" ht="19.5" customHeight="1">
      <c r="A25" s="100" t="s">
        <v>97</v>
      </c>
      <c r="B25" s="100" t="s">
        <v>98</v>
      </c>
      <c r="C25" s="100" t="s">
        <v>85</v>
      </c>
      <c r="D25" s="100" t="s">
        <v>99</v>
      </c>
      <c r="E25" s="126">
        <f t="shared" si="0"/>
        <v>40.14</v>
      </c>
      <c r="F25" s="126">
        <v>0</v>
      </c>
      <c r="G25" s="126">
        <v>0</v>
      </c>
      <c r="H25" s="126">
        <v>0</v>
      </c>
      <c r="I25" s="126">
        <v>0</v>
      </c>
      <c r="J25" s="126">
        <v>0</v>
      </c>
      <c r="K25" s="126">
        <v>0</v>
      </c>
      <c r="L25" s="126">
        <v>0</v>
      </c>
      <c r="M25" s="126">
        <v>0</v>
      </c>
      <c r="N25" s="126">
        <v>0</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7">
        <v>0</v>
      </c>
      <c r="AG25" s="127">
        <v>0</v>
      </c>
      <c r="AH25" s="127">
        <v>0</v>
      </c>
      <c r="AI25" s="127">
        <v>0</v>
      </c>
      <c r="AJ25" s="127">
        <v>0</v>
      </c>
      <c r="AK25" s="127">
        <v>0</v>
      </c>
      <c r="AL25" s="127">
        <v>0</v>
      </c>
      <c r="AM25" s="127">
        <v>0</v>
      </c>
      <c r="AN25" s="127">
        <v>0</v>
      </c>
      <c r="AO25" s="127">
        <v>0</v>
      </c>
      <c r="AP25" s="127">
        <v>0</v>
      </c>
      <c r="AQ25" s="127">
        <v>0</v>
      </c>
      <c r="AR25" s="127">
        <v>0</v>
      </c>
      <c r="AS25" s="127">
        <v>0</v>
      </c>
      <c r="AT25" s="127">
        <v>0</v>
      </c>
      <c r="AU25" s="127">
        <v>0</v>
      </c>
      <c r="AV25" s="127">
        <v>40.14</v>
      </c>
      <c r="AW25" s="127">
        <v>36.05</v>
      </c>
      <c r="AX25" s="127">
        <v>0</v>
      </c>
      <c r="AY25" s="127">
        <v>0</v>
      </c>
      <c r="AZ25" s="127">
        <v>0</v>
      </c>
      <c r="BA25" s="127">
        <v>0</v>
      </c>
      <c r="BB25" s="127">
        <v>0</v>
      </c>
      <c r="BC25" s="127">
        <v>0</v>
      </c>
      <c r="BD25" s="127">
        <v>0</v>
      </c>
      <c r="BE25" s="127">
        <v>0</v>
      </c>
      <c r="BF25" s="127">
        <v>0</v>
      </c>
      <c r="BG25" s="127">
        <v>4.09</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c r="DI25" s="127">
        <v>0</v>
      </c>
    </row>
    <row r="26" spans="1:113" ht="19.5" customHeight="1">
      <c r="A26" s="100" t="s">
        <v>97</v>
      </c>
      <c r="B26" s="100" t="s">
        <v>98</v>
      </c>
      <c r="C26" s="100" t="s">
        <v>98</v>
      </c>
      <c r="D26" s="100" t="s">
        <v>100</v>
      </c>
      <c r="E26" s="126">
        <f t="shared" si="0"/>
        <v>388.01</v>
      </c>
      <c r="F26" s="126">
        <v>388.01</v>
      </c>
      <c r="G26" s="126">
        <v>0</v>
      </c>
      <c r="H26" s="126">
        <v>0</v>
      </c>
      <c r="I26" s="126">
        <v>0</v>
      </c>
      <c r="J26" s="126">
        <v>0</v>
      </c>
      <c r="K26" s="126">
        <v>0</v>
      </c>
      <c r="L26" s="126">
        <v>388.01</v>
      </c>
      <c r="M26" s="126">
        <v>0</v>
      </c>
      <c r="N26" s="126">
        <v>0</v>
      </c>
      <c r="O26" s="127">
        <v>0</v>
      </c>
      <c r="P26" s="127">
        <v>0</v>
      </c>
      <c r="Q26" s="127">
        <v>0</v>
      </c>
      <c r="R26" s="127">
        <v>0</v>
      </c>
      <c r="S26" s="127">
        <v>0</v>
      </c>
      <c r="T26" s="127">
        <v>0</v>
      </c>
      <c r="U26" s="127">
        <v>0</v>
      </c>
      <c r="V26" s="127">
        <v>0</v>
      </c>
      <c r="W26" s="127">
        <v>0</v>
      </c>
      <c r="X26" s="127">
        <v>0</v>
      </c>
      <c r="Y26" s="127">
        <v>0</v>
      </c>
      <c r="Z26" s="127">
        <v>0</v>
      </c>
      <c r="AA26" s="127">
        <v>0</v>
      </c>
      <c r="AB26" s="127">
        <v>0</v>
      </c>
      <c r="AC26" s="127">
        <v>0</v>
      </c>
      <c r="AD26" s="127">
        <v>0</v>
      </c>
      <c r="AE26" s="127">
        <v>0</v>
      </c>
      <c r="AF26" s="127">
        <v>0</v>
      </c>
      <c r="AG26" s="127">
        <v>0</v>
      </c>
      <c r="AH26" s="127">
        <v>0</v>
      </c>
      <c r="AI26" s="127">
        <v>0</v>
      </c>
      <c r="AJ26" s="127">
        <v>0</v>
      </c>
      <c r="AK26" s="127">
        <v>0</v>
      </c>
      <c r="AL26" s="127">
        <v>0</v>
      </c>
      <c r="AM26" s="127">
        <v>0</v>
      </c>
      <c r="AN26" s="127">
        <v>0</v>
      </c>
      <c r="AO26" s="127">
        <v>0</v>
      </c>
      <c r="AP26" s="127">
        <v>0</v>
      </c>
      <c r="AQ26" s="127">
        <v>0</v>
      </c>
      <c r="AR26" s="127">
        <v>0</v>
      </c>
      <c r="AS26" s="127">
        <v>0</v>
      </c>
      <c r="AT26" s="127">
        <v>0</v>
      </c>
      <c r="AU26" s="127">
        <v>0</v>
      </c>
      <c r="AV26" s="127">
        <v>0</v>
      </c>
      <c r="AW26" s="127">
        <v>0</v>
      </c>
      <c r="AX26" s="127">
        <v>0</v>
      </c>
      <c r="AY26" s="127">
        <v>0</v>
      </c>
      <c r="AZ26" s="127">
        <v>0</v>
      </c>
      <c r="BA26" s="127">
        <v>0</v>
      </c>
      <c r="BB26" s="127">
        <v>0</v>
      </c>
      <c r="BC26" s="127">
        <v>0</v>
      </c>
      <c r="BD26" s="127">
        <v>0</v>
      </c>
      <c r="BE26" s="127">
        <v>0</v>
      </c>
      <c r="BF26" s="127">
        <v>0</v>
      </c>
      <c r="BG26" s="127">
        <v>0</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0</v>
      </c>
      <c r="CA26" s="127">
        <v>0</v>
      </c>
      <c r="CB26" s="127">
        <v>0</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c r="DI26" s="127">
        <v>0</v>
      </c>
    </row>
    <row r="27" spans="1:113" ht="19.5" customHeight="1">
      <c r="A27" s="100" t="s">
        <v>97</v>
      </c>
      <c r="B27" s="100" t="s">
        <v>98</v>
      </c>
      <c r="C27" s="100" t="s">
        <v>92</v>
      </c>
      <c r="D27" s="100" t="s">
        <v>118</v>
      </c>
      <c r="E27" s="126">
        <f t="shared" si="0"/>
        <v>13.25</v>
      </c>
      <c r="F27" s="126">
        <v>13.25</v>
      </c>
      <c r="G27" s="126">
        <v>0</v>
      </c>
      <c r="H27" s="126">
        <v>0</v>
      </c>
      <c r="I27" s="126">
        <v>0</v>
      </c>
      <c r="J27" s="126">
        <v>0</v>
      </c>
      <c r="K27" s="126">
        <v>0</v>
      </c>
      <c r="L27" s="126">
        <v>0</v>
      </c>
      <c r="M27" s="126">
        <v>13.25</v>
      </c>
      <c r="N27" s="126">
        <v>0</v>
      </c>
      <c r="O27" s="127">
        <v>0</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27">
        <v>0</v>
      </c>
      <c r="AO27" s="127">
        <v>0</v>
      </c>
      <c r="AP27" s="127">
        <v>0</v>
      </c>
      <c r="AQ27" s="127">
        <v>0</v>
      </c>
      <c r="AR27" s="127">
        <v>0</v>
      </c>
      <c r="AS27" s="127">
        <v>0</v>
      </c>
      <c r="AT27" s="127">
        <v>0</v>
      </c>
      <c r="AU27" s="127">
        <v>0</v>
      </c>
      <c r="AV27" s="127">
        <v>0</v>
      </c>
      <c r="AW27" s="127">
        <v>0</v>
      </c>
      <c r="AX27" s="127">
        <v>0</v>
      </c>
      <c r="AY27" s="127">
        <v>0</v>
      </c>
      <c r="AZ27" s="127">
        <v>0</v>
      </c>
      <c r="BA27" s="127">
        <v>0</v>
      </c>
      <c r="BB27" s="127">
        <v>0</v>
      </c>
      <c r="BC27" s="127">
        <v>0</v>
      </c>
      <c r="BD27" s="127">
        <v>0</v>
      </c>
      <c r="BE27" s="127">
        <v>0</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0</v>
      </c>
      <c r="CA27" s="127">
        <v>0</v>
      </c>
      <c r="CB27" s="127">
        <v>0</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c r="DI27" s="127">
        <v>0</v>
      </c>
    </row>
    <row r="28" spans="1:113" ht="19.5" customHeight="1">
      <c r="A28" s="100" t="s">
        <v>38</v>
      </c>
      <c r="B28" s="100" t="s">
        <v>38</v>
      </c>
      <c r="C28" s="100" t="s">
        <v>38</v>
      </c>
      <c r="D28" s="100" t="s">
        <v>331</v>
      </c>
      <c r="E28" s="126">
        <f t="shared" si="0"/>
        <v>352.33</v>
      </c>
      <c r="F28" s="126">
        <v>352.33</v>
      </c>
      <c r="G28" s="126">
        <v>0</v>
      </c>
      <c r="H28" s="126">
        <v>0</v>
      </c>
      <c r="I28" s="126">
        <v>0</v>
      </c>
      <c r="J28" s="126">
        <v>0</v>
      </c>
      <c r="K28" s="126">
        <v>0</v>
      </c>
      <c r="L28" s="126">
        <v>0</v>
      </c>
      <c r="M28" s="126">
        <v>0</v>
      </c>
      <c r="N28" s="126">
        <v>292.53</v>
      </c>
      <c r="O28" s="127">
        <v>59.8</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27">
        <v>0</v>
      </c>
      <c r="AO28" s="127">
        <v>0</v>
      </c>
      <c r="AP28" s="127">
        <v>0</v>
      </c>
      <c r="AQ28" s="127">
        <v>0</v>
      </c>
      <c r="AR28" s="127">
        <v>0</v>
      </c>
      <c r="AS28" s="127">
        <v>0</v>
      </c>
      <c r="AT28" s="127">
        <v>0</v>
      </c>
      <c r="AU28" s="127">
        <v>0</v>
      </c>
      <c r="AV28" s="127">
        <v>0</v>
      </c>
      <c r="AW28" s="127">
        <v>0</v>
      </c>
      <c r="AX28" s="127">
        <v>0</v>
      </c>
      <c r="AY28" s="127">
        <v>0</v>
      </c>
      <c r="AZ28" s="127">
        <v>0</v>
      </c>
      <c r="BA28" s="127">
        <v>0</v>
      </c>
      <c r="BB28" s="127">
        <v>0</v>
      </c>
      <c r="BC28" s="127">
        <v>0</v>
      </c>
      <c r="BD28" s="127">
        <v>0</v>
      </c>
      <c r="BE28" s="127">
        <v>0</v>
      </c>
      <c r="BF28" s="127">
        <v>0</v>
      </c>
      <c r="BG28" s="127">
        <v>0</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0</v>
      </c>
      <c r="CA28" s="127">
        <v>0</v>
      </c>
      <c r="CB28" s="127">
        <v>0</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c r="DI28" s="127">
        <v>0</v>
      </c>
    </row>
    <row r="29" spans="1:113" ht="19.5" customHeight="1">
      <c r="A29" s="100" t="s">
        <v>38</v>
      </c>
      <c r="B29" s="100" t="s">
        <v>38</v>
      </c>
      <c r="C29" s="100" t="s">
        <v>38</v>
      </c>
      <c r="D29" s="100" t="s">
        <v>332</v>
      </c>
      <c r="E29" s="126">
        <f t="shared" si="0"/>
        <v>352.33</v>
      </c>
      <c r="F29" s="126">
        <v>352.33</v>
      </c>
      <c r="G29" s="126">
        <v>0</v>
      </c>
      <c r="H29" s="126">
        <v>0</v>
      </c>
      <c r="I29" s="126">
        <v>0</v>
      </c>
      <c r="J29" s="126">
        <v>0</v>
      </c>
      <c r="K29" s="126">
        <v>0</v>
      </c>
      <c r="L29" s="126">
        <v>0</v>
      </c>
      <c r="M29" s="126">
        <v>0</v>
      </c>
      <c r="N29" s="126">
        <v>292.53</v>
      </c>
      <c r="O29" s="127">
        <v>59.8</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27">
        <v>0</v>
      </c>
      <c r="AO29" s="127">
        <v>0</v>
      </c>
      <c r="AP29" s="127">
        <v>0</v>
      </c>
      <c r="AQ29" s="127">
        <v>0</v>
      </c>
      <c r="AR29" s="127">
        <v>0</v>
      </c>
      <c r="AS29" s="127">
        <v>0</v>
      </c>
      <c r="AT29" s="127">
        <v>0</v>
      </c>
      <c r="AU29" s="127">
        <v>0</v>
      </c>
      <c r="AV29" s="127">
        <v>0</v>
      </c>
      <c r="AW29" s="127">
        <v>0</v>
      </c>
      <c r="AX29" s="127">
        <v>0</v>
      </c>
      <c r="AY29" s="127">
        <v>0</v>
      </c>
      <c r="AZ29" s="127">
        <v>0</v>
      </c>
      <c r="BA29" s="127">
        <v>0</v>
      </c>
      <c r="BB29" s="127">
        <v>0</v>
      </c>
      <c r="BC29" s="127">
        <v>0</v>
      </c>
      <c r="BD29" s="127">
        <v>0</v>
      </c>
      <c r="BE29" s="127">
        <v>0</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0</v>
      </c>
      <c r="CA29" s="127">
        <v>0</v>
      </c>
      <c r="CB29" s="127">
        <v>0</v>
      </c>
      <c r="CC29" s="127">
        <v>0</v>
      </c>
      <c r="CD29" s="127">
        <v>0</v>
      </c>
      <c r="CE29" s="127">
        <v>0</v>
      </c>
      <c r="CF29" s="127">
        <v>0</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c r="DI29" s="127">
        <v>0</v>
      </c>
    </row>
    <row r="30" spans="1:113" ht="19.5" customHeight="1">
      <c r="A30" s="100" t="s">
        <v>101</v>
      </c>
      <c r="B30" s="100" t="s">
        <v>102</v>
      </c>
      <c r="C30" s="100" t="s">
        <v>85</v>
      </c>
      <c r="D30" s="100" t="s">
        <v>103</v>
      </c>
      <c r="E30" s="126">
        <f t="shared" si="0"/>
        <v>259.6</v>
      </c>
      <c r="F30" s="126">
        <v>259.6</v>
      </c>
      <c r="G30" s="126">
        <v>0</v>
      </c>
      <c r="H30" s="126">
        <v>0</v>
      </c>
      <c r="I30" s="126">
        <v>0</v>
      </c>
      <c r="J30" s="126">
        <v>0</v>
      </c>
      <c r="K30" s="126">
        <v>0</v>
      </c>
      <c r="L30" s="126">
        <v>0</v>
      </c>
      <c r="M30" s="126">
        <v>0</v>
      </c>
      <c r="N30" s="126">
        <v>259.6</v>
      </c>
      <c r="O30" s="127">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27">
        <v>0</v>
      </c>
      <c r="AO30" s="127">
        <v>0</v>
      </c>
      <c r="AP30" s="127">
        <v>0</v>
      </c>
      <c r="AQ30" s="127">
        <v>0</v>
      </c>
      <c r="AR30" s="127">
        <v>0</v>
      </c>
      <c r="AS30" s="127">
        <v>0</v>
      </c>
      <c r="AT30" s="127">
        <v>0</v>
      </c>
      <c r="AU30" s="127">
        <v>0</v>
      </c>
      <c r="AV30" s="127">
        <v>0</v>
      </c>
      <c r="AW30" s="127">
        <v>0</v>
      </c>
      <c r="AX30" s="127">
        <v>0</v>
      </c>
      <c r="AY30" s="127">
        <v>0</v>
      </c>
      <c r="AZ30" s="127">
        <v>0</v>
      </c>
      <c r="BA30" s="127">
        <v>0</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27">
        <v>0</v>
      </c>
      <c r="BR30" s="127">
        <v>0</v>
      </c>
      <c r="BS30" s="127">
        <v>0</v>
      </c>
      <c r="BT30" s="127">
        <v>0</v>
      </c>
      <c r="BU30" s="127">
        <v>0</v>
      </c>
      <c r="BV30" s="127">
        <v>0</v>
      </c>
      <c r="BW30" s="127">
        <v>0</v>
      </c>
      <c r="BX30" s="127">
        <v>0</v>
      </c>
      <c r="BY30" s="127">
        <v>0</v>
      </c>
      <c r="BZ30" s="127">
        <v>0</v>
      </c>
      <c r="CA30" s="127">
        <v>0</v>
      </c>
      <c r="CB30" s="127">
        <v>0</v>
      </c>
      <c r="CC30" s="127">
        <v>0</v>
      </c>
      <c r="CD30" s="127">
        <v>0</v>
      </c>
      <c r="CE30" s="127">
        <v>0</v>
      </c>
      <c r="CF30" s="127">
        <v>0</v>
      </c>
      <c r="CG30" s="127">
        <v>0</v>
      </c>
      <c r="CH30" s="127">
        <v>0</v>
      </c>
      <c r="CI30" s="127">
        <v>0</v>
      </c>
      <c r="CJ30" s="127">
        <v>0</v>
      </c>
      <c r="CK30" s="127">
        <v>0</v>
      </c>
      <c r="CL30" s="127">
        <v>0</v>
      </c>
      <c r="CM30" s="127">
        <v>0</v>
      </c>
      <c r="CN30" s="127">
        <v>0</v>
      </c>
      <c r="CO30" s="127">
        <v>0</v>
      </c>
      <c r="CP30" s="127">
        <v>0</v>
      </c>
      <c r="CQ30" s="127">
        <v>0</v>
      </c>
      <c r="CR30" s="127">
        <v>0</v>
      </c>
      <c r="CS30" s="127">
        <v>0</v>
      </c>
      <c r="CT30" s="127">
        <v>0</v>
      </c>
      <c r="CU30" s="127">
        <v>0</v>
      </c>
      <c r="CV30" s="127">
        <v>0</v>
      </c>
      <c r="CW30" s="127">
        <v>0</v>
      </c>
      <c r="CX30" s="127">
        <v>0</v>
      </c>
      <c r="CY30" s="127">
        <v>0</v>
      </c>
      <c r="CZ30" s="127">
        <v>0</v>
      </c>
      <c r="DA30" s="127">
        <v>0</v>
      </c>
      <c r="DB30" s="127">
        <v>0</v>
      </c>
      <c r="DC30" s="127">
        <v>0</v>
      </c>
      <c r="DD30" s="127">
        <v>0</v>
      </c>
      <c r="DE30" s="127">
        <v>0</v>
      </c>
      <c r="DF30" s="127">
        <v>0</v>
      </c>
      <c r="DG30" s="127">
        <v>0</v>
      </c>
      <c r="DH30" s="127">
        <v>0</v>
      </c>
      <c r="DI30" s="127">
        <v>0</v>
      </c>
    </row>
    <row r="31" spans="1:113" ht="19.5" customHeight="1">
      <c r="A31" s="100" t="s">
        <v>101</v>
      </c>
      <c r="B31" s="100" t="s">
        <v>102</v>
      </c>
      <c r="C31" s="100" t="s">
        <v>88</v>
      </c>
      <c r="D31" s="100" t="s">
        <v>112</v>
      </c>
      <c r="E31" s="126">
        <f t="shared" si="0"/>
        <v>32.93</v>
      </c>
      <c r="F31" s="126">
        <v>32.93</v>
      </c>
      <c r="G31" s="126">
        <v>0</v>
      </c>
      <c r="H31" s="126">
        <v>0</v>
      </c>
      <c r="I31" s="126">
        <v>0</v>
      </c>
      <c r="J31" s="126">
        <v>0</v>
      </c>
      <c r="K31" s="126">
        <v>0</v>
      </c>
      <c r="L31" s="126">
        <v>0</v>
      </c>
      <c r="M31" s="126">
        <v>0</v>
      </c>
      <c r="N31" s="126">
        <v>32.93</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27">
        <v>0</v>
      </c>
      <c r="AO31" s="127">
        <v>0</v>
      </c>
      <c r="AP31" s="127">
        <v>0</v>
      </c>
      <c r="AQ31" s="127">
        <v>0</v>
      </c>
      <c r="AR31" s="127">
        <v>0</v>
      </c>
      <c r="AS31" s="127">
        <v>0</v>
      </c>
      <c r="AT31" s="127">
        <v>0</v>
      </c>
      <c r="AU31" s="127">
        <v>0</v>
      </c>
      <c r="AV31" s="127">
        <v>0</v>
      </c>
      <c r="AW31" s="127">
        <v>0</v>
      </c>
      <c r="AX31" s="127">
        <v>0</v>
      </c>
      <c r="AY31" s="127">
        <v>0</v>
      </c>
      <c r="AZ31" s="127">
        <v>0</v>
      </c>
      <c r="BA31" s="127">
        <v>0</v>
      </c>
      <c r="BB31" s="127">
        <v>0</v>
      </c>
      <c r="BC31" s="127">
        <v>0</v>
      </c>
      <c r="BD31" s="127">
        <v>0</v>
      </c>
      <c r="BE31" s="127">
        <v>0</v>
      </c>
      <c r="BF31" s="127">
        <v>0</v>
      </c>
      <c r="BG31" s="127">
        <v>0</v>
      </c>
      <c r="BH31" s="127">
        <v>0</v>
      </c>
      <c r="BI31" s="127">
        <v>0</v>
      </c>
      <c r="BJ31" s="127">
        <v>0</v>
      </c>
      <c r="BK31" s="127">
        <v>0</v>
      </c>
      <c r="BL31" s="127">
        <v>0</v>
      </c>
      <c r="BM31" s="127">
        <v>0</v>
      </c>
      <c r="BN31" s="127">
        <v>0</v>
      </c>
      <c r="BO31" s="127">
        <v>0</v>
      </c>
      <c r="BP31" s="127">
        <v>0</v>
      </c>
      <c r="BQ31" s="127">
        <v>0</v>
      </c>
      <c r="BR31" s="127">
        <v>0</v>
      </c>
      <c r="BS31" s="127">
        <v>0</v>
      </c>
      <c r="BT31" s="127">
        <v>0</v>
      </c>
      <c r="BU31" s="127">
        <v>0</v>
      </c>
      <c r="BV31" s="127">
        <v>0</v>
      </c>
      <c r="BW31" s="127">
        <v>0</v>
      </c>
      <c r="BX31" s="127">
        <v>0</v>
      </c>
      <c r="BY31" s="127">
        <v>0</v>
      </c>
      <c r="BZ31" s="127">
        <v>0</v>
      </c>
      <c r="CA31" s="127">
        <v>0</v>
      </c>
      <c r="CB31" s="127">
        <v>0</v>
      </c>
      <c r="CC31" s="127">
        <v>0</v>
      </c>
      <c r="CD31" s="127">
        <v>0</v>
      </c>
      <c r="CE31" s="127">
        <v>0</v>
      </c>
      <c r="CF31" s="127">
        <v>0</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c r="DI31" s="127">
        <v>0</v>
      </c>
    </row>
    <row r="32" spans="1:113" ht="19.5" customHeight="1">
      <c r="A32" s="100" t="s">
        <v>101</v>
      </c>
      <c r="B32" s="100" t="s">
        <v>102</v>
      </c>
      <c r="C32" s="100" t="s">
        <v>95</v>
      </c>
      <c r="D32" s="100" t="s">
        <v>104</v>
      </c>
      <c r="E32" s="126">
        <f t="shared" si="0"/>
        <v>59.8</v>
      </c>
      <c r="F32" s="126">
        <v>59.8</v>
      </c>
      <c r="G32" s="126">
        <v>0</v>
      </c>
      <c r="H32" s="126">
        <v>0</v>
      </c>
      <c r="I32" s="126">
        <v>0</v>
      </c>
      <c r="J32" s="126">
        <v>0</v>
      </c>
      <c r="K32" s="126">
        <v>0</v>
      </c>
      <c r="L32" s="126">
        <v>0</v>
      </c>
      <c r="M32" s="126">
        <v>0</v>
      </c>
      <c r="N32" s="126">
        <v>0</v>
      </c>
      <c r="O32" s="127">
        <v>59.8</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27">
        <v>0</v>
      </c>
      <c r="AO32" s="127">
        <v>0</v>
      </c>
      <c r="AP32" s="127">
        <v>0</v>
      </c>
      <c r="AQ32" s="127">
        <v>0</v>
      </c>
      <c r="AR32" s="127">
        <v>0</v>
      </c>
      <c r="AS32" s="127">
        <v>0</v>
      </c>
      <c r="AT32" s="127">
        <v>0</v>
      </c>
      <c r="AU32" s="127">
        <v>0</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27">
        <v>0</v>
      </c>
      <c r="BL32" s="127">
        <v>0</v>
      </c>
      <c r="BM32" s="127">
        <v>0</v>
      </c>
      <c r="BN32" s="127">
        <v>0</v>
      </c>
      <c r="BO32" s="127">
        <v>0</v>
      </c>
      <c r="BP32" s="127">
        <v>0</v>
      </c>
      <c r="BQ32" s="127">
        <v>0</v>
      </c>
      <c r="BR32" s="127">
        <v>0</v>
      </c>
      <c r="BS32" s="127">
        <v>0</v>
      </c>
      <c r="BT32" s="127">
        <v>0</v>
      </c>
      <c r="BU32" s="127">
        <v>0</v>
      </c>
      <c r="BV32" s="127">
        <v>0</v>
      </c>
      <c r="BW32" s="127">
        <v>0</v>
      </c>
      <c r="BX32" s="127">
        <v>0</v>
      </c>
      <c r="BY32" s="127">
        <v>0</v>
      </c>
      <c r="BZ32" s="127">
        <v>0</v>
      </c>
      <c r="CA32" s="127">
        <v>0</v>
      </c>
      <c r="CB32" s="127">
        <v>0</v>
      </c>
      <c r="CC32" s="127">
        <v>0</v>
      </c>
      <c r="CD32" s="127">
        <v>0</v>
      </c>
      <c r="CE32" s="127">
        <v>0</v>
      </c>
      <c r="CF32" s="127">
        <v>0</v>
      </c>
      <c r="CG32" s="127">
        <v>0</v>
      </c>
      <c r="CH32" s="127">
        <v>0</v>
      </c>
      <c r="CI32" s="127">
        <v>0</v>
      </c>
      <c r="CJ32" s="127">
        <v>0</v>
      </c>
      <c r="CK32" s="127">
        <v>0</v>
      </c>
      <c r="CL32" s="127">
        <v>0</v>
      </c>
      <c r="CM32" s="127">
        <v>0</v>
      </c>
      <c r="CN32" s="127">
        <v>0</v>
      </c>
      <c r="CO32" s="127">
        <v>0</v>
      </c>
      <c r="CP32" s="127">
        <v>0</v>
      </c>
      <c r="CQ32" s="127">
        <v>0</v>
      </c>
      <c r="CR32" s="127">
        <v>0</v>
      </c>
      <c r="CS32" s="127">
        <v>0</v>
      </c>
      <c r="CT32" s="127">
        <v>0</v>
      </c>
      <c r="CU32" s="127">
        <v>0</v>
      </c>
      <c r="CV32" s="127">
        <v>0</v>
      </c>
      <c r="CW32" s="127">
        <v>0</v>
      </c>
      <c r="CX32" s="127">
        <v>0</v>
      </c>
      <c r="CY32" s="127">
        <v>0</v>
      </c>
      <c r="CZ32" s="127">
        <v>0</v>
      </c>
      <c r="DA32" s="127">
        <v>0</v>
      </c>
      <c r="DB32" s="127">
        <v>0</v>
      </c>
      <c r="DC32" s="127">
        <v>0</v>
      </c>
      <c r="DD32" s="127">
        <v>0</v>
      </c>
      <c r="DE32" s="127">
        <v>0</v>
      </c>
      <c r="DF32" s="127">
        <v>0</v>
      </c>
      <c r="DG32" s="127">
        <v>0</v>
      </c>
      <c r="DH32" s="127">
        <v>0</v>
      </c>
      <c r="DI32" s="127">
        <v>0</v>
      </c>
    </row>
    <row r="33" spans="1:113" ht="19.5" customHeight="1">
      <c r="A33" s="100" t="s">
        <v>38</v>
      </c>
      <c r="B33" s="100" t="s">
        <v>38</v>
      </c>
      <c r="C33" s="100" t="s">
        <v>38</v>
      </c>
      <c r="D33" s="100" t="s">
        <v>333</v>
      </c>
      <c r="E33" s="126">
        <f t="shared" si="0"/>
        <v>826.48</v>
      </c>
      <c r="F33" s="126">
        <v>826.48</v>
      </c>
      <c r="G33" s="126">
        <v>0</v>
      </c>
      <c r="H33" s="126">
        <v>427.26</v>
      </c>
      <c r="I33" s="126">
        <v>0</v>
      </c>
      <c r="J33" s="126">
        <v>0</v>
      </c>
      <c r="K33" s="126">
        <v>0</v>
      </c>
      <c r="L33" s="126">
        <v>0</v>
      </c>
      <c r="M33" s="126">
        <v>0</v>
      </c>
      <c r="N33" s="126">
        <v>0</v>
      </c>
      <c r="O33" s="127">
        <v>0</v>
      </c>
      <c r="P33" s="127">
        <v>0</v>
      </c>
      <c r="Q33" s="127">
        <v>399.22</v>
      </c>
      <c r="R33" s="127">
        <v>0</v>
      </c>
      <c r="S33" s="127">
        <v>0</v>
      </c>
      <c r="T33" s="127">
        <v>0</v>
      </c>
      <c r="U33" s="127">
        <v>0</v>
      </c>
      <c r="V33" s="127">
        <v>0</v>
      </c>
      <c r="W33" s="127">
        <v>0</v>
      </c>
      <c r="X33" s="127">
        <v>0</v>
      </c>
      <c r="Y33" s="127">
        <v>0</v>
      </c>
      <c r="Z33" s="127">
        <v>0</v>
      </c>
      <c r="AA33" s="127">
        <v>0</v>
      </c>
      <c r="AB33" s="127">
        <v>0</v>
      </c>
      <c r="AC33" s="127">
        <v>0</v>
      </c>
      <c r="AD33" s="127">
        <v>0</v>
      </c>
      <c r="AE33" s="127">
        <v>0</v>
      </c>
      <c r="AF33" s="127">
        <v>0</v>
      </c>
      <c r="AG33" s="127">
        <v>0</v>
      </c>
      <c r="AH33" s="127">
        <v>0</v>
      </c>
      <c r="AI33" s="127">
        <v>0</v>
      </c>
      <c r="AJ33" s="127">
        <v>0</v>
      </c>
      <c r="AK33" s="127">
        <v>0</v>
      </c>
      <c r="AL33" s="127">
        <v>0</v>
      </c>
      <c r="AM33" s="127">
        <v>0</v>
      </c>
      <c r="AN33" s="127">
        <v>0</v>
      </c>
      <c r="AO33" s="127">
        <v>0</v>
      </c>
      <c r="AP33" s="127">
        <v>0</v>
      </c>
      <c r="AQ33" s="127">
        <v>0</v>
      </c>
      <c r="AR33" s="127">
        <v>0</v>
      </c>
      <c r="AS33" s="127">
        <v>0</v>
      </c>
      <c r="AT33" s="127">
        <v>0</v>
      </c>
      <c r="AU33" s="127">
        <v>0</v>
      </c>
      <c r="AV33" s="127">
        <v>0</v>
      </c>
      <c r="AW33" s="127">
        <v>0</v>
      </c>
      <c r="AX33" s="127">
        <v>0</v>
      </c>
      <c r="AY33" s="127">
        <v>0</v>
      </c>
      <c r="AZ33" s="127">
        <v>0</v>
      </c>
      <c r="BA33" s="127">
        <v>0</v>
      </c>
      <c r="BB33" s="127">
        <v>0</v>
      </c>
      <c r="BC33" s="127">
        <v>0</v>
      </c>
      <c r="BD33" s="127">
        <v>0</v>
      </c>
      <c r="BE33" s="127">
        <v>0</v>
      </c>
      <c r="BF33" s="127">
        <v>0</v>
      </c>
      <c r="BG33" s="127">
        <v>0</v>
      </c>
      <c r="BH33" s="127">
        <v>0</v>
      </c>
      <c r="BI33" s="127">
        <v>0</v>
      </c>
      <c r="BJ33" s="127">
        <v>0</v>
      </c>
      <c r="BK33" s="127">
        <v>0</v>
      </c>
      <c r="BL33" s="127">
        <v>0</v>
      </c>
      <c r="BM33" s="127">
        <v>0</v>
      </c>
      <c r="BN33" s="127">
        <v>0</v>
      </c>
      <c r="BO33" s="127">
        <v>0</v>
      </c>
      <c r="BP33" s="127">
        <v>0</v>
      </c>
      <c r="BQ33" s="127">
        <v>0</v>
      </c>
      <c r="BR33" s="127">
        <v>0</v>
      </c>
      <c r="BS33" s="127">
        <v>0</v>
      </c>
      <c r="BT33" s="127">
        <v>0</v>
      </c>
      <c r="BU33" s="127">
        <v>0</v>
      </c>
      <c r="BV33" s="127">
        <v>0</v>
      </c>
      <c r="BW33" s="127">
        <v>0</v>
      </c>
      <c r="BX33" s="127">
        <v>0</v>
      </c>
      <c r="BY33" s="127">
        <v>0</v>
      </c>
      <c r="BZ33" s="127">
        <v>0</v>
      </c>
      <c r="CA33" s="127">
        <v>0</v>
      </c>
      <c r="CB33" s="127">
        <v>0</v>
      </c>
      <c r="CC33" s="127">
        <v>0</v>
      </c>
      <c r="CD33" s="127">
        <v>0</v>
      </c>
      <c r="CE33" s="127">
        <v>0</v>
      </c>
      <c r="CF33" s="127">
        <v>0</v>
      </c>
      <c r="CG33" s="127">
        <v>0</v>
      </c>
      <c r="CH33" s="127">
        <v>0</v>
      </c>
      <c r="CI33" s="127">
        <v>0</v>
      </c>
      <c r="CJ33" s="127">
        <v>0</v>
      </c>
      <c r="CK33" s="127">
        <v>0</v>
      </c>
      <c r="CL33" s="127">
        <v>0</v>
      </c>
      <c r="CM33" s="127">
        <v>0</v>
      </c>
      <c r="CN33" s="127">
        <v>0</v>
      </c>
      <c r="CO33" s="127">
        <v>0</v>
      </c>
      <c r="CP33" s="127">
        <v>0</v>
      </c>
      <c r="CQ33" s="127">
        <v>0</v>
      </c>
      <c r="CR33" s="127">
        <v>0</v>
      </c>
      <c r="CS33" s="127">
        <v>0</v>
      </c>
      <c r="CT33" s="127">
        <v>0</v>
      </c>
      <c r="CU33" s="127">
        <v>0</v>
      </c>
      <c r="CV33" s="127">
        <v>0</v>
      </c>
      <c r="CW33" s="127">
        <v>0</v>
      </c>
      <c r="CX33" s="127">
        <v>0</v>
      </c>
      <c r="CY33" s="127">
        <v>0</v>
      </c>
      <c r="CZ33" s="127">
        <v>0</v>
      </c>
      <c r="DA33" s="127">
        <v>0</v>
      </c>
      <c r="DB33" s="127">
        <v>0</v>
      </c>
      <c r="DC33" s="127">
        <v>0</v>
      </c>
      <c r="DD33" s="127">
        <v>0</v>
      </c>
      <c r="DE33" s="127">
        <v>0</v>
      </c>
      <c r="DF33" s="127">
        <v>0</v>
      </c>
      <c r="DG33" s="127">
        <v>0</v>
      </c>
      <c r="DH33" s="127">
        <v>0</v>
      </c>
      <c r="DI33" s="127">
        <v>0</v>
      </c>
    </row>
    <row r="34" spans="1:113" ht="19.5" customHeight="1">
      <c r="A34" s="100" t="s">
        <v>38</v>
      </c>
      <c r="B34" s="100" t="s">
        <v>38</v>
      </c>
      <c r="C34" s="100" t="s">
        <v>38</v>
      </c>
      <c r="D34" s="100" t="s">
        <v>334</v>
      </c>
      <c r="E34" s="126">
        <f t="shared" si="0"/>
        <v>826.48</v>
      </c>
      <c r="F34" s="126">
        <v>826.48</v>
      </c>
      <c r="G34" s="126">
        <v>0</v>
      </c>
      <c r="H34" s="126">
        <v>427.26</v>
      </c>
      <c r="I34" s="126">
        <v>0</v>
      </c>
      <c r="J34" s="126">
        <v>0</v>
      </c>
      <c r="K34" s="126">
        <v>0</v>
      </c>
      <c r="L34" s="126">
        <v>0</v>
      </c>
      <c r="M34" s="126">
        <v>0</v>
      </c>
      <c r="N34" s="126">
        <v>0</v>
      </c>
      <c r="O34" s="127">
        <v>0</v>
      </c>
      <c r="P34" s="127">
        <v>0</v>
      </c>
      <c r="Q34" s="127">
        <v>399.22</v>
      </c>
      <c r="R34" s="127">
        <v>0</v>
      </c>
      <c r="S34" s="127">
        <v>0</v>
      </c>
      <c r="T34" s="127">
        <v>0</v>
      </c>
      <c r="U34" s="127">
        <v>0</v>
      </c>
      <c r="V34" s="127">
        <v>0</v>
      </c>
      <c r="W34" s="127">
        <v>0</v>
      </c>
      <c r="X34" s="127">
        <v>0</v>
      </c>
      <c r="Y34" s="127">
        <v>0</v>
      </c>
      <c r="Z34" s="127">
        <v>0</v>
      </c>
      <c r="AA34" s="127">
        <v>0</v>
      </c>
      <c r="AB34" s="127">
        <v>0</v>
      </c>
      <c r="AC34" s="127">
        <v>0</v>
      </c>
      <c r="AD34" s="127">
        <v>0</v>
      </c>
      <c r="AE34" s="127">
        <v>0</v>
      </c>
      <c r="AF34" s="127">
        <v>0</v>
      </c>
      <c r="AG34" s="127">
        <v>0</v>
      </c>
      <c r="AH34" s="127">
        <v>0</v>
      </c>
      <c r="AI34" s="127">
        <v>0</v>
      </c>
      <c r="AJ34" s="127">
        <v>0</v>
      </c>
      <c r="AK34" s="127">
        <v>0</v>
      </c>
      <c r="AL34" s="127">
        <v>0</v>
      </c>
      <c r="AM34" s="127">
        <v>0</v>
      </c>
      <c r="AN34" s="127">
        <v>0</v>
      </c>
      <c r="AO34" s="127">
        <v>0</v>
      </c>
      <c r="AP34" s="127">
        <v>0</v>
      </c>
      <c r="AQ34" s="127">
        <v>0</v>
      </c>
      <c r="AR34" s="127">
        <v>0</v>
      </c>
      <c r="AS34" s="127">
        <v>0</v>
      </c>
      <c r="AT34" s="127">
        <v>0</v>
      </c>
      <c r="AU34" s="127">
        <v>0</v>
      </c>
      <c r="AV34" s="127">
        <v>0</v>
      </c>
      <c r="AW34" s="127">
        <v>0</v>
      </c>
      <c r="AX34" s="127">
        <v>0</v>
      </c>
      <c r="AY34" s="127">
        <v>0</v>
      </c>
      <c r="AZ34" s="127">
        <v>0</v>
      </c>
      <c r="BA34" s="127">
        <v>0</v>
      </c>
      <c r="BB34" s="127">
        <v>0</v>
      </c>
      <c r="BC34" s="127">
        <v>0</v>
      </c>
      <c r="BD34" s="127">
        <v>0</v>
      </c>
      <c r="BE34" s="127">
        <v>0</v>
      </c>
      <c r="BF34" s="127">
        <v>0</v>
      </c>
      <c r="BG34" s="127">
        <v>0</v>
      </c>
      <c r="BH34" s="127">
        <v>0</v>
      </c>
      <c r="BI34" s="127">
        <v>0</v>
      </c>
      <c r="BJ34" s="127">
        <v>0</v>
      </c>
      <c r="BK34" s="127">
        <v>0</v>
      </c>
      <c r="BL34" s="127">
        <v>0</v>
      </c>
      <c r="BM34" s="127">
        <v>0</v>
      </c>
      <c r="BN34" s="127">
        <v>0</v>
      </c>
      <c r="BO34" s="127">
        <v>0</v>
      </c>
      <c r="BP34" s="127">
        <v>0</v>
      </c>
      <c r="BQ34" s="127">
        <v>0</v>
      </c>
      <c r="BR34" s="127">
        <v>0</v>
      </c>
      <c r="BS34" s="127">
        <v>0</v>
      </c>
      <c r="BT34" s="127">
        <v>0</v>
      </c>
      <c r="BU34" s="127">
        <v>0</v>
      </c>
      <c r="BV34" s="127">
        <v>0</v>
      </c>
      <c r="BW34" s="127">
        <v>0</v>
      </c>
      <c r="BX34" s="127">
        <v>0</v>
      </c>
      <c r="BY34" s="127">
        <v>0</v>
      </c>
      <c r="BZ34" s="127">
        <v>0</v>
      </c>
      <c r="CA34" s="127">
        <v>0</v>
      </c>
      <c r="CB34" s="127">
        <v>0</v>
      </c>
      <c r="CC34" s="127">
        <v>0</v>
      </c>
      <c r="CD34" s="127">
        <v>0</v>
      </c>
      <c r="CE34" s="127">
        <v>0</v>
      </c>
      <c r="CF34" s="127">
        <v>0</v>
      </c>
      <c r="CG34" s="127">
        <v>0</v>
      </c>
      <c r="CH34" s="127">
        <v>0</v>
      </c>
      <c r="CI34" s="127">
        <v>0</v>
      </c>
      <c r="CJ34" s="127">
        <v>0</v>
      </c>
      <c r="CK34" s="127">
        <v>0</v>
      </c>
      <c r="CL34" s="127">
        <v>0</v>
      </c>
      <c r="CM34" s="127">
        <v>0</v>
      </c>
      <c r="CN34" s="127">
        <v>0</v>
      </c>
      <c r="CO34" s="127">
        <v>0</v>
      </c>
      <c r="CP34" s="127">
        <v>0</v>
      </c>
      <c r="CQ34" s="127">
        <v>0</v>
      </c>
      <c r="CR34" s="127">
        <v>0</v>
      </c>
      <c r="CS34" s="127">
        <v>0</v>
      </c>
      <c r="CT34" s="127">
        <v>0</v>
      </c>
      <c r="CU34" s="127">
        <v>0</v>
      </c>
      <c r="CV34" s="127">
        <v>0</v>
      </c>
      <c r="CW34" s="127">
        <v>0</v>
      </c>
      <c r="CX34" s="127">
        <v>0</v>
      </c>
      <c r="CY34" s="127">
        <v>0</v>
      </c>
      <c r="CZ34" s="127">
        <v>0</v>
      </c>
      <c r="DA34" s="127">
        <v>0</v>
      </c>
      <c r="DB34" s="127">
        <v>0</v>
      </c>
      <c r="DC34" s="127">
        <v>0</v>
      </c>
      <c r="DD34" s="127">
        <v>0</v>
      </c>
      <c r="DE34" s="127">
        <v>0</v>
      </c>
      <c r="DF34" s="127">
        <v>0</v>
      </c>
      <c r="DG34" s="127">
        <v>0</v>
      </c>
      <c r="DH34" s="127">
        <v>0</v>
      </c>
      <c r="DI34" s="127">
        <v>0</v>
      </c>
    </row>
    <row r="35" spans="1:113" ht="19.5" customHeight="1">
      <c r="A35" s="100" t="s">
        <v>105</v>
      </c>
      <c r="B35" s="100" t="s">
        <v>88</v>
      </c>
      <c r="C35" s="100" t="s">
        <v>85</v>
      </c>
      <c r="D35" s="100" t="s">
        <v>106</v>
      </c>
      <c r="E35" s="126">
        <f t="shared" si="0"/>
        <v>399.22</v>
      </c>
      <c r="F35" s="126">
        <v>399.22</v>
      </c>
      <c r="G35" s="126">
        <v>0</v>
      </c>
      <c r="H35" s="126">
        <v>0</v>
      </c>
      <c r="I35" s="126">
        <v>0</v>
      </c>
      <c r="J35" s="126">
        <v>0</v>
      </c>
      <c r="K35" s="126">
        <v>0</v>
      </c>
      <c r="L35" s="126">
        <v>0</v>
      </c>
      <c r="M35" s="126">
        <v>0</v>
      </c>
      <c r="N35" s="126">
        <v>0</v>
      </c>
      <c r="O35" s="127">
        <v>0</v>
      </c>
      <c r="P35" s="127">
        <v>0</v>
      </c>
      <c r="Q35" s="127">
        <v>399.22</v>
      </c>
      <c r="R35" s="127">
        <v>0</v>
      </c>
      <c r="S35" s="127">
        <v>0</v>
      </c>
      <c r="T35" s="127">
        <v>0</v>
      </c>
      <c r="U35" s="127">
        <v>0</v>
      </c>
      <c r="V35" s="127">
        <v>0</v>
      </c>
      <c r="W35" s="127">
        <v>0</v>
      </c>
      <c r="X35" s="127">
        <v>0</v>
      </c>
      <c r="Y35" s="127">
        <v>0</v>
      </c>
      <c r="Z35" s="127">
        <v>0</v>
      </c>
      <c r="AA35" s="127">
        <v>0</v>
      </c>
      <c r="AB35" s="127">
        <v>0</v>
      </c>
      <c r="AC35" s="127">
        <v>0</v>
      </c>
      <c r="AD35" s="127">
        <v>0</v>
      </c>
      <c r="AE35" s="127">
        <v>0</v>
      </c>
      <c r="AF35" s="127">
        <v>0</v>
      </c>
      <c r="AG35" s="127">
        <v>0</v>
      </c>
      <c r="AH35" s="127">
        <v>0</v>
      </c>
      <c r="AI35" s="127">
        <v>0</v>
      </c>
      <c r="AJ35" s="127">
        <v>0</v>
      </c>
      <c r="AK35" s="127">
        <v>0</v>
      </c>
      <c r="AL35" s="127">
        <v>0</v>
      </c>
      <c r="AM35" s="127">
        <v>0</v>
      </c>
      <c r="AN35" s="127">
        <v>0</v>
      </c>
      <c r="AO35" s="127">
        <v>0</v>
      </c>
      <c r="AP35" s="127">
        <v>0</v>
      </c>
      <c r="AQ35" s="127">
        <v>0</v>
      </c>
      <c r="AR35" s="127">
        <v>0</v>
      </c>
      <c r="AS35" s="127">
        <v>0</v>
      </c>
      <c r="AT35" s="127">
        <v>0</v>
      </c>
      <c r="AU35" s="127">
        <v>0</v>
      </c>
      <c r="AV35" s="127">
        <v>0</v>
      </c>
      <c r="AW35" s="127">
        <v>0</v>
      </c>
      <c r="AX35" s="127">
        <v>0</v>
      </c>
      <c r="AY35" s="127">
        <v>0</v>
      </c>
      <c r="AZ35" s="127">
        <v>0</v>
      </c>
      <c r="BA35" s="127">
        <v>0</v>
      </c>
      <c r="BB35" s="127">
        <v>0</v>
      </c>
      <c r="BC35" s="127">
        <v>0</v>
      </c>
      <c r="BD35" s="127">
        <v>0</v>
      </c>
      <c r="BE35" s="127">
        <v>0</v>
      </c>
      <c r="BF35" s="127">
        <v>0</v>
      </c>
      <c r="BG35" s="127">
        <v>0</v>
      </c>
      <c r="BH35" s="127">
        <v>0</v>
      </c>
      <c r="BI35" s="127">
        <v>0</v>
      </c>
      <c r="BJ35" s="127">
        <v>0</v>
      </c>
      <c r="BK35" s="127">
        <v>0</v>
      </c>
      <c r="BL35" s="127">
        <v>0</v>
      </c>
      <c r="BM35" s="127">
        <v>0</v>
      </c>
      <c r="BN35" s="127">
        <v>0</v>
      </c>
      <c r="BO35" s="127">
        <v>0</v>
      </c>
      <c r="BP35" s="127">
        <v>0</v>
      </c>
      <c r="BQ35" s="127">
        <v>0</v>
      </c>
      <c r="BR35" s="127">
        <v>0</v>
      </c>
      <c r="BS35" s="127">
        <v>0</v>
      </c>
      <c r="BT35" s="127">
        <v>0</v>
      </c>
      <c r="BU35" s="127">
        <v>0</v>
      </c>
      <c r="BV35" s="127">
        <v>0</v>
      </c>
      <c r="BW35" s="127">
        <v>0</v>
      </c>
      <c r="BX35" s="127">
        <v>0</v>
      </c>
      <c r="BY35" s="127">
        <v>0</v>
      </c>
      <c r="BZ35" s="127">
        <v>0</v>
      </c>
      <c r="CA35" s="127">
        <v>0</v>
      </c>
      <c r="CB35" s="127">
        <v>0</v>
      </c>
      <c r="CC35" s="127">
        <v>0</v>
      </c>
      <c r="CD35" s="127">
        <v>0</v>
      </c>
      <c r="CE35" s="127">
        <v>0</v>
      </c>
      <c r="CF35" s="127">
        <v>0</v>
      </c>
      <c r="CG35" s="127">
        <v>0</v>
      </c>
      <c r="CH35" s="127">
        <v>0</v>
      </c>
      <c r="CI35" s="127">
        <v>0</v>
      </c>
      <c r="CJ35" s="127">
        <v>0</v>
      </c>
      <c r="CK35" s="127">
        <v>0</v>
      </c>
      <c r="CL35" s="127">
        <v>0</v>
      </c>
      <c r="CM35" s="127">
        <v>0</v>
      </c>
      <c r="CN35" s="127">
        <v>0</v>
      </c>
      <c r="CO35" s="127">
        <v>0</v>
      </c>
      <c r="CP35" s="127">
        <v>0</v>
      </c>
      <c r="CQ35" s="127">
        <v>0</v>
      </c>
      <c r="CR35" s="127">
        <v>0</v>
      </c>
      <c r="CS35" s="127">
        <v>0</v>
      </c>
      <c r="CT35" s="127">
        <v>0</v>
      </c>
      <c r="CU35" s="127">
        <v>0</v>
      </c>
      <c r="CV35" s="127">
        <v>0</v>
      </c>
      <c r="CW35" s="127">
        <v>0</v>
      </c>
      <c r="CX35" s="127">
        <v>0</v>
      </c>
      <c r="CY35" s="127">
        <v>0</v>
      </c>
      <c r="CZ35" s="127">
        <v>0</v>
      </c>
      <c r="DA35" s="127">
        <v>0</v>
      </c>
      <c r="DB35" s="127">
        <v>0</v>
      </c>
      <c r="DC35" s="127">
        <v>0</v>
      </c>
      <c r="DD35" s="127">
        <v>0</v>
      </c>
      <c r="DE35" s="127">
        <v>0</v>
      </c>
      <c r="DF35" s="127">
        <v>0</v>
      </c>
      <c r="DG35" s="127">
        <v>0</v>
      </c>
      <c r="DH35" s="127">
        <v>0</v>
      </c>
      <c r="DI35" s="127">
        <v>0</v>
      </c>
    </row>
    <row r="36" spans="1:113" ht="19.5" customHeight="1">
      <c r="A36" s="100" t="s">
        <v>105</v>
      </c>
      <c r="B36" s="100" t="s">
        <v>88</v>
      </c>
      <c r="C36" s="100" t="s">
        <v>95</v>
      </c>
      <c r="D36" s="100" t="s">
        <v>107</v>
      </c>
      <c r="E36" s="126">
        <f t="shared" si="0"/>
        <v>427.26</v>
      </c>
      <c r="F36" s="126">
        <v>427.26</v>
      </c>
      <c r="G36" s="126">
        <v>0</v>
      </c>
      <c r="H36" s="126">
        <v>427.26</v>
      </c>
      <c r="I36" s="126">
        <v>0</v>
      </c>
      <c r="J36" s="126">
        <v>0</v>
      </c>
      <c r="K36" s="126">
        <v>0</v>
      </c>
      <c r="L36" s="126">
        <v>0</v>
      </c>
      <c r="M36" s="126">
        <v>0</v>
      </c>
      <c r="N36" s="126">
        <v>0</v>
      </c>
      <c r="O36" s="127">
        <v>0</v>
      </c>
      <c r="P36" s="127">
        <v>0</v>
      </c>
      <c r="Q36" s="127">
        <v>0</v>
      </c>
      <c r="R36" s="127">
        <v>0</v>
      </c>
      <c r="S36" s="127">
        <v>0</v>
      </c>
      <c r="T36" s="127">
        <v>0</v>
      </c>
      <c r="U36" s="127">
        <v>0</v>
      </c>
      <c r="V36" s="127">
        <v>0</v>
      </c>
      <c r="W36" s="127">
        <v>0</v>
      </c>
      <c r="X36" s="127">
        <v>0</v>
      </c>
      <c r="Y36" s="127">
        <v>0</v>
      </c>
      <c r="Z36" s="127">
        <v>0</v>
      </c>
      <c r="AA36" s="127">
        <v>0</v>
      </c>
      <c r="AB36" s="127">
        <v>0</v>
      </c>
      <c r="AC36" s="127">
        <v>0</v>
      </c>
      <c r="AD36" s="127">
        <v>0</v>
      </c>
      <c r="AE36" s="127">
        <v>0</v>
      </c>
      <c r="AF36" s="127">
        <v>0</v>
      </c>
      <c r="AG36" s="127">
        <v>0</v>
      </c>
      <c r="AH36" s="127">
        <v>0</v>
      </c>
      <c r="AI36" s="127">
        <v>0</v>
      </c>
      <c r="AJ36" s="127">
        <v>0</v>
      </c>
      <c r="AK36" s="127">
        <v>0</v>
      </c>
      <c r="AL36" s="127">
        <v>0</v>
      </c>
      <c r="AM36" s="127">
        <v>0</v>
      </c>
      <c r="AN36" s="127">
        <v>0</v>
      </c>
      <c r="AO36" s="127">
        <v>0</v>
      </c>
      <c r="AP36" s="127">
        <v>0</v>
      </c>
      <c r="AQ36" s="127">
        <v>0</v>
      </c>
      <c r="AR36" s="127">
        <v>0</v>
      </c>
      <c r="AS36" s="127">
        <v>0</v>
      </c>
      <c r="AT36" s="127">
        <v>0</v>
      </c>
      <c r="AU36" s="127">
        <v>0</v>
      </c>
      <c r="AV36" s="127">
        <v>0</v>
      </c>
      <c r="AW36" s="127">
        <v>0</v>
      </c>
      <c r="AX36" s="127">
        <v>0</v>
      </c>
      <c r="AY36" s="127">
        <v>0</v>
      </c>
      <c r="AZ36" s="127">
        <v>0</v>
      </c>
      <c r="BA36" s="127">
        <v>0</v>
      </c>
      <c r="BB36" s="127">
        <v>0</v>
      </c>
      <c r="BC36" s="127">
        <v>0</v>
      </c>
      <c r="BD36" s="127">
        <v>0</v>
      </c>
      <c r="BE36" s="127">
        <v>0</v>
      </c>
      <c r="BF36" s="127">
        <v>0</v>
      </c>
      <c r="BG36" s="127">
        <v>0</v>
      </c>
      <c r="BH36" s="127">
        <v>0</v>
      </c>
      <c r="BI36" s="127">
        <v>0</v>
      </c>
      <c r="BJ36" s="127">
        <v>0</v>
      </c>
      <c r="BK36" s="127">
        <v>0</v>
      </c>
      <c r="BL36" s="127">
        <v>0</v>
      </c>
      <c r="BM36" s="127">
        <v>0</v>
      </c>
      <c r="BN36" s="127">
        <v>0</v>
      </c>
      <c r="BO36" s="127">
        <v>0</v>
      </c>
      <c r="BP36" s="127">
        <v>0</v>
      </c>
      <c r="BQ36" s="127">
        <v>0</v>
      </c>
      <c r="BR36" s="127">
        <v>0</v>
      </c>
      <c r="BS36" s="127">
        <v>0</v>
      </c>
      <c r="BT36" s="127">
        <v>0</v>
      </c>
      <c r="BU36" s="127">
        <v>0</v>
      </c>
      <c r="BV36" s="127">
        <v>0</v>
      </c>
      <c r="BW36" s="127">
        <v>0</v>
      </c>
      <c r="BX36" s="127">
        <v>0</v>
      </c>
      <c r="BY36" s="127">
        <v>0</v>
      </c>
      <c r="BZ36" s="127">
        <v>0</v>
      </c>
      <c r="CA36" s="127">
        <v>0</v>
      </c>
      <c r="CB36" s="127">
        <v>0</v>
      </c>
      <c r="CC36" s="127">
        <v>0</v>
      </c>
      <c r="CD36" s="127">
        <v>0</v>
      </c>
      <c r="CE36" s="127">
        <v>0</v>
      </c>
      <c r="CF36" s="127">
        <v>0</v>
      </c>
      <c r="CG36" s="127">
        <v>0</v>
      </c>
      <c r="CH36" s="127">
        <v>0</v>
      </c>
      <c r="CI36" s="127">
        <v>0</v>
      </c>
      <c r="CJ36" s="127">
        <v>0</v>
      </c>
      <c r="CK36" s="127">
        <v>0</v>
      </c>
      <c r="CL36" s="127">
        <v>0</v>
      </c>
      <c r="CM36" s="127">
        <v>0</v>
      </c>
      <c r="CN36" s="127">
        <v>0</v>
      </c>
      <c r="CO36" s="127">
        <v>0</v>
      </c>
      <c r="CP36" s="127">
        <v>0</v>
      </c>
      <c r="CQ36" s="127">
        <v>0</v>
      </c>
      <c r="CR36" s="127">
        <v>0</v>
      </c>
      <c r="CS36" s="127">
        <v>0</v>
      </c>
      <c r="CT36" s="127">
        <v>0</v>
      </c>
      <c r="CU36" s="127">
        <v>0</v>
      </c>
      <c r="CV36" s="127">
        <v>0</v>
      </c>
      <c r="CW36" s="127">
        <v>0</v>
      </c>
      <c r="CX36" s="127">
        <v>0</v>
      </c>
      <c r="CY36" s="127">
        <v>0</v>
      </c>
      <c r="CZ36" s="127">
        <v>0</v>
      </c>
      <c r="DA36" s="127">
        <v>0</v>
      </c>
      <c r="DB36" s="127">
        <v>0</v>
      </c>
      <c r="DC36" s="127">
        <v>0</v>
      </c>
      <c r="DD36" s="127">
        <v>0</v>
      </c>
      <c r="DE36" s="127">
        <v>0</v>
      </c>
      <c r="DF36" s="127">
        <v>0</v>
      </c>
      <c r="DG36" s="127">
        <v>0</v>
      </c>
      <c r="DH36" s="127">
        <v>0</v>
      </c>
      <c r="DI36" s="127">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 right="0.59" top="0.98" bottom="0.98" header="0.51" footer="0.51"/>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29"/>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86"/>
      <c r="B1" s="86"/>
      <c r="C1" s="86"/>
      <c r="D1" s="87"/>
      <c r="E1" s="86"/>
      <c r="F1" s="86"/>
      <c r="G1" s="88" t="s">
        <v>335</v>
      </c>
    </row>
    <row r="2" spans="1:7" ht="25.5" customHeight="1">
      <c r="A2" s="64" t="s">
        <v>336</v>
      </c>
      <c r="B2" s="64"/>
      <c r="C2" s="64"/>
      <c r="D2" s="64"/>
      <c r="E2" s="64"/>
      <c r="F2" s="64"/>
      <c r="G2" s="64"/>
    </row>
    <row r="3" spans="1:7" ht="19.5" customHeight="1">
      <c r="A3" s="65" t="s">
        <v>0</v>
      </c>
      <c r="B3" s="65"/>
      <c r="C3" s="65"/>
      <c r="D3" s="65"/>
      <c r="E3" s="89"/>
      <c r="F3" s="89"/>
      <c r="G3" s="67" t="s">
        <v>5</v>
      </c>
    </row>
    <row r="4" spans="1:7" ht="19.5" customHeight="1">
      <c r="A4" s="103" t="s">
        <v>337</v>
      </c>
      <c r="B4" s="104"/>
      <c r="C4" s="104"/>
      <c r="D4" s="105"/>
      <c r="E4" s="112" t="s">
        <v>129</v>
      </c>
      <c r="F4" s="75"/>
      <c r="G4" s="75"/>
    </row>
    <row r="5" spans="1:7" ht="19.5" customHeight="1">
      <c r="A5" s="68" t="s">
        <v>68</v>
      </c>
      <c r="B5" s="70"/>
      <c r="C5" s="113" t="s">
        <v>69</v>
      </c>
      <c r="D5" s="114" t="s">
        <v>240</v>
      </c>
      <c r="E5" s="75" t="s">
        <v>58</v>
      </c>
      <c r="F5" s="72" t="s">
        <v>338</v>
      </c>
      <c r="G5" s="115" t="s">
        <v>339</v>
      </c>
    </row>
    <row r="6" spans="1:7" ht="33.75" customHeight="1">
      <c r="A6" s="77" t="s">
        <v>78</v>
      </c>
      <c r="B6" s="78" t="s">
        <v>79</v>
      </c>
      <c r="C6" s="116"/>
      <c r="D6" s="117"/>
      <c r="E6" s="81"/>
      <c r="F6" s="82"/>
      <c r="G6" s="99"/>
    </row>
    <row r="7" spans="1:7" ht="19.5" customHeight="1">
      <c r="A7" s="83" t="s">
        <v>38</v>
      </c>
      <c r="B7" s="100" t="s">
        <v>38</v>
      </c>
      <c r="C7" s="118" t="s">
        <v>38</v>
      </c>
      <c r="D7" s="83" t="s">
        <v>58</v>
      </c>
      <c r="E7" s="101">
        <f aca="true" t="shared" si="0" ref="E7:E70">SUM(F7:G7)</f>
        <v>6610.4</v>
      </c>
      <c r="F7" s="101">
        <v>4179.94</v>
      </c>
      <c r="G7" s="84">
        <v>2430.46</v>
      </c>
    </row>
    <row r="8" spans="1:7" ht="19.5" customHeight="1">
      <c r="A8" s="83" t="s">
        <v>38</v>
      </c>
      <c r="B8" s="100" t="s">
        <v>38</v>
      </c>
      <c r="C8" s="118" t="s">
        <v>38</v>
      </c>
      <c r="D8" s="83" t="s">
        <v>81</v>
      </c>
      <c r="E8" s="101">
        <f t="shared" si="0"/>
        <v>5931.71</v>
      </c>
      <c r="F8" s="101">
        <v>3607.31</v>
      </c>
      <c r="G8" s="84">
        <v>2324.4</v>
      </c>
    </row>
    <row r="9" spans="1:7" ht="19.5" customHeight="1">
      <c r="A9" s="83" t="s">
        <v>38</v>
      </c>
      <c r="B9" s="100" t="s">
        <v>38</v>
      </c>
      <c r="C9" s="118" t="s">
        <v>38</v>
      </c>
      <c r="D9" s="83" t="s">
        <v>82</v>
      </c>
      <c r="E9" s="101">
        <f t="shared" si="0"/>
        <v>5931.71</v>
      </c>
      <c r="F9" s="101">
        <v>3607.31</v>
      </c>
      <c r="G9" s="84">
        <v>2324.4</v>
      </c>
    </row>
    <row r="10" spans="1:7" ht="19.5" customHeight="1">
      <c r="A10" s="83" t="s">
        <v>38</v>
      </c>
      <c r="B10" s="100" t="s">
        <v>38</v>
      </c>
      <c r="C10" s="118" t="s">
        <v>38</v>
      </c>
      <c r="D10" s="83" t="s">
        <v>340</v>
      </c>
      <c r="E10" s="101">
        <f t="shared" si="0"/>
        <v>3566.93</v>
      </c>
      <c r="F10" s="101">
        <v>3566.93</v>
      </c>
      <c r="G10" s="84">
        <v>0</v>
      </c>
    </row>
    <row r="11" spans="1:7" ht="19.5" customHeight="1">
      <c r="A11" s="83" t="s">
        <v>341</v>
      </c>
      <c r="B11" s="100" t="s">
        <v>85</v>
      </c>
      <c r="C11" s="118" t="s">
        <v>86</v>
      </c>
      <c r="D11" s="83" t="s">
        <v>342</v>
      </c>
      <c r="E11" s="101">
        <f t="shared" si="0"/>
        <v>1089.58</v>
      </c>
      <c r="F11" s="101">
        <v>1089.58</v>
      </c>
      <c r="G11" s="84">
        <v>0</v>
      </c>
    </row>
    <row r="12" spans="1:7" ht="19.5" customHeight="1">
      <c r="A12" s="83" t="s">
        <v>341</v>
      </c>
      <c r="B12" s="100" t="s">
        <v>88</v>
      </c>
      <c r="C12" s="118" t="s">
        <v>86</v>
      </c>
      <c r="D12" s="83" t="s">
        <v>343</v>
      </c>
      <c r="E12" s="101">
        <f t="shared" si="0"/>
        <v>1353.15</v>
      </c>
      <c r="F12" s="101">
        <v>1353.15</v>
      </c>
      <c r="G12" s="84">
        <v>0</v>
      </c>
    </row>
    <row r="13" spans="1:7" ht="19.5" customHeight="1">
      <c r="A13" s="83" t="s">
        <v>341</v>
      </c>
      <c r="B13" s="100" t="s">
        <v>95</v>
      </c>
      <c r="C13" s="118" t="s">
        <v>86</v>
      </c>
      <c r="D13" s="83" t="s">
        <v>344</v>
      </c>
      <c r="E13" s="101">
        <f t="shared" si="0"/>
        <v>90.8</v>
      </c>
      <c r="F13" s="101">
        <v>90.8</v>
      </c>
      <c r="G13" s="84">
        <v>0</v>
      </c>
    </row>
    <row r="14" spans="1:7" ht="19.5" customHeight="1">
      <c r="A14" s="83" t="s">
        <v>341</v>
      </c>
      <c r="B14" s="100" t="s">
        <v>84</v>
      </c>
      <c r="C14" s="118" t="s">
        <v>86</v>
      </c>
      <c r="D14" s="83" t="s">
        <v>345</v>
      </c>
      <c r="E14" s="101">
        <f t="shared" si="0"/>
        <v>338.75</v>
      </c>
      <c r="F14" s="101">
        <v>338.75</v>
      </c>
      <c r="G14" s="84">
        <v>0</v>
      </c>
    </row>
    <row r="15" spans="1:7" ht="19.5" customHeight="1">
      <c r="A15" s="83" t="s">
        <v>341</v>
      </c>
      <c r="B15" s="100" t="s">
        <v>346</v>
      </c>
      <c r="C15" s="118" t="s">
        <v>86</v>
      </c>
      <c r="D15" s="83" t="s">
        <v>347</v>
      </c>
      <c r="E15" s="101">
        <f t="shared" si="0"/>
        <v>259.6</v>
      </c>
      <c r="F15" s="101">
        <v>259.6</v>
      </c>
      <c r="G15" s="84">
        <v>0</v>
      </c>
    </row>
    <row r="16" spans="1:7" ht="19.5" customHeight="1">
      <c r="A16" s="83" t="s">
        <v>341</v>
      </c>
      <c r="B16" s="100" t="s">
        <v>102</v>
      </c>
      <c r="C16" s="118" t="s">
        <v>86</v>
      </c>
      <c r="D16" s="83" t="s">
        <v>348</v>
      </c>
      <c r="E16" s="101">
        <f t="shared" si="0"/>
        <v>59.8</v>
      </c>
      <c r="F16" s="101">
        <v>59.8</v>
      </c>
      <c r="G16" s="84">
        <v>0</v>
      </c>
    </row>
    <row r="17" spans="1:7" ht="19.5" customHeight="1">
      <c r="A17" s="83" t="s">
        <v>341</v>
      </c>
      <c r="B17" s="100" t="s">
        <v>349</v>
      </c>
      <c r="C17" s="118" t="s">
        <v>86</v>
      </c>
      <c r="D17" s="83" t="s">
        <v>191</v>
      </c>
      <c r="E17" s="101">
        <f t="shared" si="0"/>
        <v>346.14</v>
      </c>
      <c r="F17" s="101">
        <v>346.14</v>
      </c>
      <c r="G17" s="84">
        <v>0</v>
      </c>
    </row>
    <row r="18" spans="1:7" ht="19.5" customHeight="1">
      <c r="A18" s="83" t="s">
        <v>341</v>
      </c>
      <c r="B18" s="100" t="s">
        <v>123</v>
      </c>
      <c r="C18" s="118" t="s">
        <v>86</v>
      </c>
      <c r="D18" s="83" t="s">
        <v>192</v>
      </c>
      <c r="E18" s="101">
        <f t="shared" si="0"/>
        <v>29.11</v>
      </c>
      <c r="F18" s="101">
        <v>29.11</v>
      </c>
      <c r="G18" s="84">
        <v>0</v>
      </c>
    </row>
    <row r="19" spans="1:7" ht="19.5" customHeight="1">
      <c r="A19" s="83" t="s">
        <v>38</v>
      </c>
      <c r="B19" s="100" t="s">
        <v>38</v>
      </c>
      <c r="C19" s="118" t="s">
        <v>38</v>
      </c>
      <c r="D19" s="83" t="s">
        <v>350</v>
      </c>
      <c r="E19" s="101">
        <f t="shared" si="0"/>
        <v>2324.4</v>
      </c>
      <c r="F19" s="101">
        <v>0</v>
      </c>
      <c r="G19" s="84">
        <v>2324.4</v>
      </c>
    </row>
    <row r="20" spans="1:7" ht="19.5" customHeight="1">
      <c r="A20" s="83" t="s">
        <v>351</v>
      </c>
      <c r="B20" s="100" t="s">
        <v>85</v>
      </c>
      <c r="C20" s="118" t="s">
        <v>86</v>
      </c>
      <c r="D20" s="83" t="s">
        <v>352</v>
      </c>
      <c r="E20" s="101">
        <f t="shared" si="0"/>
        <v>120</v>
      </c>
      <c r="F20" s="101">
        <v>0</v>
      </c>
      <c r="G20" s="84">
        <v>120</v>
      </c>
    </row>
    <row r="21" spans="1:7" ht="19.5" customHeight="1">
      <c r="A21" s="83" t="s">
        <v>351</v>
      </c>
      <c r="B21" s="100" t="s">
        <v>88</v>
      </c>
      <c r="C21" s="118" t="s">
        <v>86</v>
      </c>
      <c r="D21" s="83" t="s">
        <v>353</v>
      </c>
      <c r="E21" s="101">
        <f t="shared" si="0"/>
        <v>15</v>
      </c>
      <c r="F21" s="101">
        <v>0</v>
      </c>
      <c r="G21" s="84">
        <v>15</v>
      </c>
    </row>
    <row r="22" spans="1:7" ht="19.5" customHeight="1">
      <c r="A22" s="83" t="s">
        <v>351</v>
      </c>
      <c r="B22" s="100" t="s">
        <v>98</v>
      </c>
      <c r="C22" s="118" t="s">
        <v>86</v>
      </c>
      <c r="D22" s="83" t="s">
        <v>354</v>
      </c>
      <c r="E22" s="101">
        <f t="shared" si="0"/>
        <v>5.5</v>
      </c>
      <c r="F22" s="101">
        <v>0</v>
      </c>
      <c r="G22" s="84">
        <v>5.5</v>
      </c>
    </row>
    <row r="23" spans="1:7" ht="19.5" customHeight="1">
      <c r="A23" s="83" t="s">
        <v>351</v>
      </c>
      <c r="B23" s="100" t="s">
        <v>92</v>
      </c>
      <c r="C23" s="118" t="s">
        <v>86</v>
      </c>
      <c r="D23" s="83" t="s">
        <v>355</v>
      </c>
      <c r="E23" s="101">
        <f t="shared" si="0"/>
        <v>49.5</v>
      </c>
      <c r="F23" s="101">
        <v>0</v>
      </c>
      <c r="G23" s="84">
        <v>49.5</v>
      </c>
    </row>
    <row r="24" spans="1:7" ht="19.5" customHeight="1">
      <c r="A24" s="83" t="s">
        <v>351</v>
      </c>
      <c r="B24" s="100" t="s">
        <v>200</v>
      </c>
      <c r="C24" s="118" t="s">
        <v>86</v>
      </c>
      <c r="D24" s="83" t="s">
        <v>356</v>
      </c>
      <c r="E24" s="101">
        <f t="shared" si="0"/>
        <v>40</v>
      </c>
      <c r="F24" s="101">
        <v>0</v>
      </c>
      <c r="G24" s="84">
        <v>40</v>
      </c>
    </row>
    <row r="25" spans="1:7" ht="19.5" customHeight="1">
      <c r="A25" s="83" t="s">
        <v>351</v>
      </c>
      <c r="B25" s="100" t="s">
        <v>102</v>
      </c>
      <c r="C25" s="118" t="s">
        <v>86</v>
      </c>
      <c r="D25" s="83" t="s">
        <v>357</v>
      </c>
      <c r="E25" s="101">
        <f t="shared" si="0"/>
        <v>1182.51</v>
      </c>
      <c r="F25" s="101">
        <v>0</v>
      </c>
      <c r="G25" s="84">
        <v>1182.51</v>
      </c>
    </row>
    <row r="26" spans="1:7" ht="19.5" customHeight="1">
      <c r="A26" s="83" t="s">
        <v>351</v>
      </c>
      <c r="B26" s="100" t="s">
        <v>358</v>
      </c>
      <c r="C26" s="118" t="s">
        <v>86</v>
      </c>
      <c r="D26" s="83" t="s">
        <v>359</v>
      </c>
      <c r="E26" s="101">
        <f t="shared" si="0"/>
        <v>40</v>
      </c>
      <c r="F26" s="101">
        <v>0</v>
      </c>
      <c r="G26" s="84">
        <v>40</v>
      </c>
    </row>
    <row r="27" spans="1:7" ht="19.5" customHeight="1">
      <c r="A27" s="83" t="s">
        <v>351</v>
      </c>
      <c r="B27" s="100" t="s">
        <v>349</v>
      </c>
      <c r="C27" s="118" t="s">
        <v>86</v>
      </c>
      <c r="D27" s="83" t="s">
        <v>360</v>
      </c>
      <c r="E27" s="101">
        <f t="shared" si="0"/>
        <v>30.66</v>
      </c>
      <c r="F27" s="101">
        <v>0</v>
      </c>
      <c r="G27" s="84">
        <v>30.66</v>
      </c>
    </row>
    <row r="28" spans="1:7" ht="19.5" customHeight="1">
      <c r="A28" s="83" t="s">
        <v>351</v>
      </c>
      <c r="B28" s="100" t="s">
        <v>361</v>
      </c>
      <c r="C28" s="118" t="s">
        <v>86</v>
      </c>
      <c r="D28" s="83" t="s">
        <v>362</v>
      </c>
      <c r="E28" s="101">
        <f t="shared" si="0"/>
        <v>8</v>
      </c>
      <c r="F28" s="101">
        <v>0</v>
      </c>
      <c r="G28" s="84">
        <v>8</v>
      </c>
    </row>
    <row r="29" spans="1:7" ht="19.5" customHeight="1">
      <c r="A29" s="83" t="s">
        <v>351</v>
      </c>
      <c r="B29" s="100" t="s">
        <v>363</v>
      </c>
      <c r="C29" s="118" t="s">
        <v>86</v>
      </c>
      <c r="D29" s="83" t="s">
        <v>196</v>
      </c>
      <c r="E29" s="101">
        <f t="shared" si="0"/>
        <v>46.8</v>
      </c>
      <c r="F29" s="101">
        <v>0</v>
      </c>
      <c r="G29" s="84">
        <v>46.8</v>
      </c>
    </row>
    <row r="30" spans="1:7" ht="19.5" customHeight="1">
      <c r="A30" s="83" t="s">
        <v>351</v>
      </c>
      <c r="B30" s="100" t="s">
        <v>364</v>
      </c>
      <c r="C30" s="118" t="s">
        <v>86</v>
      </c>
      <c r="D30" s="83" t="s">
        <v>197</v>
      </c>
      <c r="E30" s="101">
        <f t="shared" si="0"/>
        <v>260</v>
      </c>
      <c r="F30" s="101">
        <v>0</v>
      </c>
      <c r="G30" s="84">
        <v>260</v>
      </c>
    </row>
    <row r="31" spans="1:7" ht="19.5" customHeight="1">
      <c r="A31" s="83" t="s">
        <v>351</v>
      </c>
      <c r="B31" s="100" t="s">
        <v>365</v>
      </c>
      <c r="C31" s="118" t="s">
        <v>86</v>
      </c>
      <c r="D31" s="83" t="s">
        <v>199</v>
      </c>
      <c r="E31" s="101">
        <f t="shared" si="0"/>
        <v>8.5</v>
      </c>
      <c r="F31" s="101">
        <v>0</v>
      </c>
      <c r="G31" s="84">
        <v>8.5</v>
      </c>
    </row>
    <row r="32" spans="1:7" ht="19.5" customHeight="1">
      <c r="A32" s="83" t="s">
        <v>351</v>
      </c>
      <c r="B32" s="100" t="s">
        <v>366</v>
      </c>
      <c r="C32" s="118" t="s">
        <v>86</v>
      </c>
      <c r="D32" s="83" t="s">
        <v>367</v>
      </c>
      <c r="E32" s="101">
        <f t="shared" si="0"/>
        <v>67.16</v>
      </c>
      <c r="F32" s="101">
        <v>0</v>
      </c>
      <c r="G32" s="84">
        <v>67.16</v>
      </c>
    </row>
    <row r="33" spans="1:7" ht="19.5" customHeight="1">
      <c r="A33" s="83" t="s">
        <v>351</v>
      </c>
      <c r="B33" s="100" t="s">
        <v>368</v>
      </c>
      <c r="C33" s="118" t="s">
        <v>86</v>
      </c>
      <c r="D33" s="83" t="s">
        <v>369</v>
      </c>
      <c r="E33" s="101">
        <f t="shared" si="0"/>
        <v>57.69</v>
      </c>
      <c r="F33" s="101">
        <v>0</v>
      </c>
      <c r="G33" s="84">
        <v>57.69</v>
      </c>
    </row>
    <row r="34" spans="1:7" ht="19.5" customHeight="1">
      <c r="A34" s="83" t="s">
        <v>351</v>
      </c>
      <c r="B34" s="100" t="s">
        <v>370</v>
      </c>
      <c r="C34" s="118" t="s">
        <v>86</v>
      </c>
      <c r="D34" s="83" t="s">
        <v>371</v>
      </c>
      <c r="E34" s="101">
        <f t="shared" si="0"/>
        <v>31.81</v>
      </c>
      <c r="F34" s="101">
        <v>0</v>
      </c>
      <c r="G34" s="84">
        <v>31.81</v>
      </c>
    </row>
    <row r="35" spans="1:7" ht="19.5" customHeight="1">
      <c r="A35" s="83" t="s">
        <v>351</v>
      </c>
      <c r="B35" s="100" t="s">
        <v>372</v>
      </c>
      <c r="C35" s="118" t="s">
        <v>86</v>
      </c>
      <c r="D35" s="83" t="s">
        <v>202</v>
      </c>
      <c r="E35" s="101">
        <f t="shared" si="0"/>
        <v>57.1</v>
      </c>
      <c r="F35" s="101">
        <v>0</v>
      </c>
      <c r="G35" s="84">
        <v>57.1</v>
      </c>
    </row>
    <row r="36" spans="1:7" ht="19.5" customHeight="1">
      <c r="A36" s="83" t="s">
        <v>351</v>
      </c>
      <c r="B36" s="100" t="s">
        <v>373</v>
      </c>
      <c r="C36" s="118" t="s">
        <v>86</v>
      </c>
      <c r="D36" s="83" t="s">
        <v>374</v>
      </c>
      <c r="E36" s="101">
        <f t="shared" si="0"/>
        <v>245.05</v>
      </c>
      <c r="F36" s="101">
        <v>0</v>
      </c>
      <c r="G36" s="84">
        <v>245.05</v>
      </c>
    </row>
    <row r="37" spans="1:7" ht="19.5" customHeight="1">
      <c r="A37" s="83" t="s">
        <v>351</v>
      </c>
      <c r="B37" s="100" t="s">
        <v>123</v>
      </c>
      <c r="C37" s="118" t="s">
        <v>86</v>
      </c>
      <c r="D37" s="83" t="s">
        <v>205</v>
      </c>
      <c r="E37" s="101">
        <f t="shared" si="0"/>
        <v>59.12</v>
      </c>
      <c r="F37" s="101">
        <v>0</v>
      </c>
      <c r="G37" s="84">
        <v>59.12</v>
      </c>
    </row>
    <row r="38" spans="1:7" ht="19.5" customHeight="1">
      <c r="A38" s="83" t="s">
        <v>38</v>
      </c>
      <c r="B38" s="100" t="s">
        <v>38</v>
      </c>
      <c r="C38" s="118" t="s">
        <v>38</v>
      </c>
      <c r="D38" s="83" t="s">
        <v>212</v>
      </c>
      <c r="E38" s="101">
        <f t="shared" si="0"/>
        <v>40.38</v>
      </c>
      <c r="F38" s="101">
        <v>40.38</v>
      </c>
      <c r="G38" s="84">
        <v>0</v>
      </c>
    </row>
    <row r="39" spans="1:7" ht="19.5" customHeight="1">
      <c r="A39" s="83" t="s">
        <v>375</v>
      </c>
      <c r="B39" s="100" t="s">
        <v>85</v>
      </c>
      <c r="C39" s="118" t="s">
        <v>86</v>
      </c>
      <c r="D39" s="83" t="s">
        <v>376</v>
      </c>
      <c r="E39" s="101">
        <f t="shared" si="0"/>
        <v>36.05</v>
      </c>
      <c r="F39" s="101">
        <v>36.05</v>
      </c>
      <c r="G39" s="84">
        <v>0</v>
      </c>
    </row>
    <row r="40" spans="1:7" ht="19.5" customHeight="1">
      <c r="A40" s="83" t="s">
        <v>375</v>
      </c>
      <c r="B40" s="100" t="s">
        <v>203</v>
      </c>
      <c r="C40" s="118" t="s">
        <v>86</v>
      </c>
      <c r="D40" s="83" t="s">
        <v>377</v>
      </c>
      <c r="E40" s="101">
        <f t="shared" si="0"/>
        <v>0.24</v>
      </c>
      <c r="F40" s="101">
        <v>0.24</v>
      </c>
      <c r="G40" s="84">
        <v>0</v>
      </c>
    </row>
    <row r="41" spans="1:7" ht="19.5" customHeight="1">
      <c r="A41" s="83" t="s">
        <v>375</v>
      </c>
      <c r="B41" s="100" t="s">
        <v>123</v>
      </c>
      <c r="C41" s="118" t="s">
        <v>86</v>
      </c>
      <c r="D41" s="83" t="s">
        <v>378</v>
      </c>
      <c r="E41" s="101">
        <f t="shared" si="0"/>
        <v>4.09</v>
      </c>
      <c r="F41" s="101">
        <v>4.09</v>
      </c>
      <c r="G41" s="84">
        <v>0</v>
      </c>
    </row>
    <row r="42" spans="1:7" ht="19.5" customHeight="1">
      <c r="A42" s="83" t="s">
        <v>38</v>
      </c>
      <c r="B42" s="100" t="s">
        <v>38</v>
      </c>
      <c r="C42" s="118" t="s">
        <v>38</v>
      </c>
      <c r="D42" s="83" t="s">
        <v>108</v>
      </c>
      <c r="E42" s="101">
        <f t="shared" si="0"/>
        <v>209.2</v>
      </c>
      <c r="F42" s="101">
        <v>131.89</v>
      </c>
      <c r="G42" s="84">
        <v>77.31</v>
      </c>
    </row>
    <row r="43" spans="1:7" ht="19.5" customHeight="1">
      <c r="A43" s="83" t="s">
        <v>38</v>
      </c>
      <c r="B43" s="100" t="s">
        <v>38</v>
      </c>
      <c r="C43" s="118" t="s">
        <v>38</v>
      </c>
      <c r="D43" s="83" t="s">
        <v>109</v>
      </c>
      <c r="E43" s="101">
        <f t="shared" si="0"/>
        <v>209.2</v>
      </c>
      <c r="F43" s="101">
        <v>131.89</v>
      </c>
      <c r="G43" s="84">
        <v>77.31</v>
      </c>
    </row>
    <row r="44" spans="1:7" ht="19.5" customHeight="1">
      <c r="A44" s="83" t="s">
        <v>38</v>
      </c>
      <c r="B44" s="100" t="s">
        <v>38</v>
      </c>
      <c r="C44" s="118" t="s">
        <v>38</v>
      </c>
      <c r="D44" s="83" t="s">
        <v>340</v>
      </c>
      <c r="E44" s="101">
        <f t="shared" si="0"/>
        <v>131.85</v>
      </c>
      <c r="F44" s="101">
        <v>131.85</v>
      </c>
      <c r="G44" s="84">
        <v>0</v>
      </c>
    </row>
    <row r="45" spans="1:7" ht="19.5" customHeight="1">
      <c r="A45" s="83" t="s">
        <v>341</v>
      </c>
      <c r="B45" s="100" t="s">
        <v>85</v>
      </c>
      <c r="C45" s="118" t="s">
        <v>110</v>
      </c>
      <c r="D45" s="83" t="s">
        <v>342</v>
      </c>
      <c r="E45" s="101">
        <f t="shared" si="0"/>
        <v>43.43</v>
      </c>
      <c r="F45" s="101">
        <v>43.43</v>
      </c>
      <c r="G45" s="84">
        <v>0</v>
      </c>
    </row>
    <row r="46" spans="1:7" ht="19.5" customHeight="1">
      <c r="A46" s="83" t="s">
        <v>341</v>
      </c>
      <c r="B46" s="100" t="s">
        <v>88</v>
      </c>
      <c r="C46" s="118" t="s">
        <v>110</v>
      </c>
      <c r="D46" s="83" t="s">
        <v>343</v>
      </c>
      <c r="E46" s="101">
        <f t="shared" si="0"/>
        <v>10.16</v>
      </c>
      <c r="F46" s="101">
        <v>10.16</v>
      </c>
      <c r="G46" s="84">
        <v>0</v>
      </c>
    </row>
    <row r="47" spans="1:7" ht="19.5" customHeight="1">
      <c r="A47" s="83" t="s">
        <v>341</v>
      </c>
      <c r="B47" s="100" t="s">
        <v>200</v>
      </c>
      <c r="C47" s="118" t="s">
        <v>110</v>
      </c>
      <c r="D47" s="83" t="s">
        <v>379</v>
      </c>
      <c r="E47" s="101">
        <f t="shared" si="0"/>
        <v>39.34</v>
      </c>
      <c r="F47" s="101">
        <v>39.34</v>
      </c>
      <c r="G47" s="84">
        <v>0</v>
      </c>
    </row>
    <row r="48" spans="1:7" ht="19.5" customHeight="1">
      <c r="A48" s="83" t="s">
        <v>341</v>
      </c>
      <c r="B48" s="100" t="s">
        <v>84</v>
      </c>
      <c r="C48" s="118" t="s">
        <v>110</v>
      </c>
      <c r="D48" s="83" t="s">
        <v>345</v>
      </c>
      <c r="E48" s="101">
        <f t="shared" si="0"/>
        <v>13.3</v>
      </c>
      <c r="F48" s="101">
        <v>13.3</v>
      </c>
      <c r="G48" s="84">
        <v>0</v>
      </c>
    </row>
    <row r="49" spans="1:7" ht="19.5" customHeight="1">
      <c r="A49" s="83" t="s">
        <v>341</v>
      </c>
      <c r="B49" s="100" t="s">
        <v>346</v>
      </c>
      <c r="C49" s="118" t="s">
        <v>110</v>
      </c>
      <c r="D49" s="83" t="s">
        <v>347</v>
      </c>
      <c r="E49" s="101">
        <f t="shared" si="0"/>
        <v>10.09</v>
      </c>
      <c r="F49" s="101">
        <v>10.09</v>
      </c>
      <c r="G49" s="84">
        <v>0</v>
      </c>
    </row>
    <row r="50" spans="1:7" ht="19.5" customHeight="1">
      <c r="A50" s="83" t="s">
        <v>341</v>
      </c>
      <c r="B50" s="100" t="s">
        <v>358</v>
      </c>
      <c r="C50" s="118" t="s">
        <v>110</v>
      </c>
      <c r="D50" s="83" t="s">
        <v>380</v>
      </c>
      <c r="E50" s="101">
        <f t="shared" si="0"/>
        <v>0.89</v>
      </c>
      <c r="F50" s="101">
        <v>0.89</v>
      </c>
      <c r="G50" s="84">
        <v>0</v>
      </c>
    </row>
    <row r="51" spans="1:7" ht="19.5" customHeight="1">
      <c r="A51" s="83" t="s">
        <v>341</v>
      </c>
      <c r="B51" s="100" t="s">
        <v>349</v>
      </c>
      <c r="C51" s="118" t="s">
        <v>110</v>
      </c>
      <c r="D51" s="83" t="s">
        <v>191</v>
      </c>
      <c r="E51" s="101">
        <f t="shared" si="0"/>
        <v>13.45</v>
      </c>
      <c r="F51" s="101">
        <v>13.45</v>
      </c>
      <c r="G51" s="84">
        <v>0</v>
      </c>
    </row>
    <row r="52" spans="1:7" ht="19.5" customHeight="1">
      <c r="A52" s="83" t="s">
        <v>341</v>
      </c>
      <c r="B52" s="100" t="s">
        <v>123</v>
      </c>
      <c r="C52" s="118" t="s">
        <v>110</v>
      </c>
      <c r="D52" s="83" t="s">
        <v>192</v>
      </c>
      <c r="E52" s="101">
        <f t="shared" si="0"/>
        <v>1.19</v>
      </c>
      <c r="F52" s="101">
        <v>1.19</v>
      </c>
      <c r="G52" s="84">
        <v>0</v>
      </c>
    </row>
    <row r="53" spans="1:7" ht="19.5" customHeight="1">
      <c r="A53" s="83" t="s">
        <v>38</v>
      </c>
      <c r="B53" s="100" t="s">
        <v>38</v>
      </c>
      <c r="C53" s="118" t="s">
        <v>38</v>
      </c>
      <c r="D53" s="83" t="s">
        <v>350</v>
      </c>
      <c r="E53" s="101">
        <f t="shared" si="0"/>
        <v>77.31</v>
      </c>
      <c r="F53" s="101">
        <v>0</v>
      </c>
      <c r="G53" s="84">
        <v>77.31</v>
      </c>
    </row>
    <row r="54" spans="1:7" ht="19.5" customHeight="1">
      <c r="A54" s="83" t="s">
        <v>351</v>
      </c>
      <c r="B54" s="100" t="s">
        <v>85</v>
      </c>
      <c r="C54" s="118" t="s">
        <v>110</v>
      </c>
      <c r="D54" s="83" t="s">
        <v>352</v>
      </c>
      <c r="E54" s="101">
        <f t="shared" si="0"/>
        <v>3.2</v>
      </c>
      <c r="F54" s="101">
        <v>0</v>
      </c>
      <c r="G54" s="84">
        <v>3.2</v>
      </c>
    </row>
    <row r="55" spans="1:7" ht="19.5" customHeight="1">
      <c r="A55" s="83" t="s">
        <v>351</v>
      </c>
      <c r="B55" s="100" t="s">
        <v>98</v>
      </c>
      <c r="C55" s="118" t="s">
        <v>110</v>
      </c>
      <c r="D55" s="83" t="s">
        <v>354</v>
      </c>
      <c r="E55" s="101">
        <f t="shared" si="0"/>
        <v>0.5</v>
      </c>
      <c r="F55" s="101">
        <v>0</v>
      </c>
      <c r="G55" s="84">
        <v>0.5</v>
      </c>
    </row>
    <row r="56" spans="1:7" ht="19.5" customHeight="1">
      <c r="A56" s="83" t="s">
        <v>351</v>
      </c>
      <c r="B56" s="100" t="s">
        <v>92</v>
      </c>
      <c r="C56" s="118" t="s">
        <v>110</v>
      </c>
      <c r="D56" s="83" t="s">
        <v>355</v>
      </c>
      <c r="E56" s="101">
        <f t="shared" si="0"/>
        <v>2</v>
      </c>
      <c r="F56" s="101">
        <v>0</v>
      </c>
      <c r="G56" s="84">
        <v>2</v>
      </c>
    </row>
    <row r="57" spans="1:7" ht="19.5" customHeight="1">
      <c r="A57" s="83" t="s">
        <v>351</v>
      </c>
      <c r="B57" s="100" t="s">
        <v>200</v>
      </c>
      <c r="C57" s="118" t="s">
        <v>110</v>
      </c>
      <c r="D57" s="83" t="s">
        <v>356</v>
      </c>
      <c r="E57" s="101">
        <f t="shared" si="0"/>
        <v>1</v>
      </c>
      <c r="F57" s="101">
        <v>0</v>
      </c>
      <c r="G57" s="84">
        <v>1</v>
      </c>
    </row>
    <row r="58" spans="1:7" ht="19.5" customHeight="1">
      <c r="A58" s="83" t="s">
        <v>351</v>
      </c>
      <c r="B58" s="100" t="s">
        <v>203</v>
      </c>
      <c r="C58" s="118" t="s">
        <v>110</v>
      </c>
      <c r="D58" s="83" t="s">
        <v>381</v>
      </c>
      <c r="E58" s="101">
        <f t="shared" si="0"/>
        <v>27</v>
      </c>
      <c r="F58" s="101">
        <v>0</v>
      </c>
      <c r="G58" s="84">
        <v>27</v>
      </c>
    </row>
    <row r="59" spans="1:7" ht="19.5" customHeight="1">
      <c r="A59" s="83" t="s">
        <v>351</v>
      </c>
      <c r="B59" s="100" t="s">
        <v>102</v>
      </c>
      <c r="C59" s="118" t="s">
        <v>110</v>
      </c>
      <c r="D59" s="83" t="s">
        <v>357</v>
      </c>
      <c r="E59" s="101">
        <f t="shared" si="0"/>
        <v>2.5</v>
      </c>
      <c r="F59" s="101">
        <v>0</v>
      </c>
      <c r="G59" s="84">
        <v>2.5</v>
      </c>
    </row>
    <row r="60" spans="1:7" ht="19.5" customHeight="1">
      <c r="A60" s="83" t="s">
        <v>351</v>
      </c>
      <c r="B60" s="100" t="s">
        <v>349</v>
      </c>
      <c r="C60" s="118" t="s">
        <v>110</v>
      </c>
      <c r="D60" s="83" t="s">
        <v>360</v>
      </c>
      <c r="E60" s="101">
        <f t="shared" si="0"/>
        <v>24.3</v>
      </c>
      <c r="F60" s="101">
        <v>0</v>
      </c>
      <c r="G60" s="84">
        <v>24.3</v>
      </c>
    </row>
    <row r="61" spans="1:7" ht="19.5" customHeight="1">
      <c r="A61" s="83" t="s">
        <v>351</v>
      </c>
      <c r="B61" s="100" t="s">
        <v>361</v>
      </c>
      <c r="C61" s="118" t="s">
        <v>110</v>
      </c>
      <c r="D61" s="83" t="s">
        <v>362</v>
      </c>
      <c r="E61" s="101">
        <f t="shared" si="0"/>
        <v>1.5</v>
      </c>
      <c r="F61" s="101">
        <v>0</v>
      </c>
      <c r="G61" s="84">
        <v>1.5</v>
      </c>
    </row>
    <row r="62" spans="1:7" ht="19.5" customHeight="1">
      <c r="A62" s="83" t="s">
        <v>351</v>
      </c>
      <c r="B62" s="100" t="s">
        <v>364</v>
      </c>
      <c r="C62" s="118" t="s">
        <v>110</v>
      </c>
      <c r="D62" s="83" t="s">
        <v>197</v>
      </c>
      <c r="E62" s="101">
        <f t="shared" si="0"/>
        <v>1</v>
      </c>
      <c r="F62" s="101">
        <v>0</v>
      </c>
      <c r="G62" s="84">
        <v>1</v>
      </c>
    </row>
    <row r="63" spans="1:7" ht="19.5" customHeight="1">
      <c r="A63" s="83" t="s">
        <v>351</v>
      </c>
      <c r="B63" s="100" t="s">
        <v>365</v>
      </c>
      <c r="C63" s="118" t="s">
        <v>110</v>
      </c>
      <c r="D63" s="83" t="s">
        <v>199</v>
      </c>
      <c r="E63" s="101">
        <f t="shared" si="0"/>
        <v>0.2</v>
      </c>
      <c r="F63" s="101">
        <v>0</v>
      </c>
      <c r="G63" s="84">
        <v>0.2</v>
      </c>
    </row>
    <row r="64" spans="1:7" ht="19.5" customHeight="1">
      <c r="A64" s="83" t="s">
        <v>351</v>
      </c>
      <c r="B64" s="100" t="s">
        <v>366</v>
      </c>
      <c r="C64" s="118" t="s">
        <v>110</v>
      </c>
      <c r="D64" s="83" t="s">
        <v>367</v>
      </c>
      <c r="E64" s="101">
        <f t="shared" si="0"/>
        <v>5</v>
      </c>
      <c r="F64" s="101">
        <v>0</v>
      </c>
      <c r="G64" s="84">
        <v>5</v>
      </c>
    </row>
    <row r="65" spans="1:7" ht="19.5" customHeight="1">
      <c r="A65" s="83" t="s">
        <v>351</v>
      </c>
      <c r="B65" s="100" t="s">
        <v>368</v>
      </c>
      <c r="C65" s="118" t="s">
        <v>110</v>
      </c>
      <c r="D65" s="83" t="s">
        <v>369</v>
      </c>
      <c r="E65" s="101">
        <f t="shared" si="0"/>
        <v>2.24</v>
      </c>
      <c r="F65" s="101">
        <v>0</v>
      </c>
      <c r="G65" s="84">
        <v>2.24</v>
      </c>
    </row>
    <row r="66" spans="1:7" ht="19.5" customHeight="1">
      <c r="A66" s="83" t="s">
        <v>351</v>
      </c>
      <c r="B66" s="100" t="s">
        <v>370</v>
      </c>
      <c r="C66" s="118" t="s">
        <v>110</v>
      </c>
      <c r="D66" s="83" t="s">
        <v>371</v>
      </c>
      <c r="E66" s="101">
        <f t="shared" si="0"/>
        <v>1.28</v>
      </c>
      <c r="F66" s="101">
        <v>0</v>
      </c>
      <c r="G66" s="84">
        <v>1.28</v>
      </c>
    </row>
    <row r="67" spans="1:7" ht="19.5" customHeight="1">
      <c r="A67" s="83" t="s">
        <v>351</v>
      </c>
      <c r="B67" s="100" t="s">
        <v>372</v>
      </c>
      <c r="C67" s="118" t="s">
        <v>110</v>
      </c>
      <c r="D67" s="83" t="s">
        <v>202</v>
      </c>
      <c r="E67" s="101">
        <f t="shared" si="0"/>
        <v>2.5</v>
      </c>
      <c r="F67" s="101">
        <v>0</v>
      </c>
      <c r="G67" s="84">
        <v>2.5</v>
      </c>
    </row>
    <row r="68" spans="1:7" ht="19.5" customHeight="1">
      <c r="A68" s="83" t="s">
        <v>351</v>
      </c>
      <c r="B68" s="100" t="s">
        <v>123</v>
      </c>
      <c r="C68" s="118" t="s">
        <v>110</v>
      </c>
      <c r="D68" s="83" t="s">
        <v>205</v>
      </c>
      <c r="E68" s="101">
        <f t="shared" si="0"/>
        <v>3.09</v>
      </c>
      <c r="F68" s="101">
        <v>0</v>
      </c>
      <c r="G68" s="84">
        <v>3.09</v>
      </c>
    </row>
    <row r="69" spans="1:7" ht="19.5" customHeight="1">
      <c r="A69" s="83" t="s">
        <v>38</v>
      </c>
      <c r="B69" s="100" t="s">
        <v>38</v>
      </c>
      <c r="C69" s="118" t="s">
        <v>38</v>
      </c>
      <c r="D69" s="83" t="s">
        <v>212</v>
      </c>
      <c r="E69" s="101">
        <f t="shared" si="0"/>
        <v>0.04</v>
      </c>
      <c r="F69" s="101">
        <v>0.04</v>
      </c>
      <c r="G69" s="84">
        <v>0</v>
      </c>
    </row>
    <row r="70" spans="1:7" ht="19.5" customHeight="1">
      <c r="A70" s="83" t="s">
        <v>375</v>
      </c>
      <c r="B70" s="100" t="s">
        <v>203</v>
      </c>
      <c r="C70" s="118" t="s">
        <v>110</v>
      </c>
      <c r="D70" s="83" t="s">
        <v>377</v>
      </c>
      <c r="E70" s="101">
        <f t="shared" si="0"/>
        <v>0.04</v>
      </c>
      <c r="F70" s="101">
        <v>0.04</v>
      </c>
      <c r="G70" s="84">
        <v>0</v>
      </c>
    </row>
    <row r="71" spans="1:7" ht="19.5" customHeight="1">
      <c r="A71" s="83" t="s">
        <v>38</v>
      </c>
      <c r="B71" s="100" t="s">
        <v>38</v>
      </c>
      <c r="C71" s="118" t="s">
        <v>38</v>
      </c>
      <c r="D71" s="83" t="s">
        <v>113</v>
      </c>
      <c r="E71" s="101">
        <f aca="true" t="shared" si="1" ref="E71:E129">SUM(F71:G71)</f>
        <v>469.49</v>
      </c>
      <c r="F71" s="101">
        <v>440.74</v>
      </c>
      <c r="G71" s="84">
        <v>28.75</v>
      </c>
    </row>
    <row r="72" spans="1:7" ht="19.5" customHeight="1">
      <c r="A72" s="83" t="s">
        <v>38</v>
      </c>
      <c r="B72" s="100" t="s">
        <v>38</v>
      </c>
      <c r="C72" s="118" t="s">
        <v>38</v>
      </c>
      <c r="D72" s="83" t="s">
        <v>114</v>
      </c>
      <c r="E72" s="101">
        <f t="shared" si="1"/>
        <v>100.96000000000001</v>
      </c>
      <c r="F72" s="101">
        <v>95.73</v>
      </c>
      <c r="G72" s="84">
        <v>5.23</v>
      </c>
    </row>
    <row r="73" spans="1:7" ht="19.5" customHeight="1">
      <c r="A73" s="83" t="s">
        <v>38</v>
      </c>
      <c r="B73" s="100" t="s">
        <v>38</v>
      </c>
      <c r="C73" s="118" t="s">
        <v>38</v>
      </c>
      <c r="D73" s="83" t="s">
        <v>340</v>
      </c>
      <c r="E73" s="101">
        <f t="shared" si="1"/>
        <v>95.7</v>
      </c>
      <c r="F73" s="101">
        <v>95.7</v>
      </c>
      <c r="G73" s="84">
        <v>0</v>
      </c>
    </row>
    <row r="74" spans="1:7" ht="19.5" customHeight="1">
      <c r="A74" s="83" t="s">
        <v>341</v>
      </c>
      <c r="B74" s="100" t="s">
        <v>85</v>
      </c>
      <c r="C74" s="118" t="s">
        <v>115</v>
      </c>
      <c r="D74" s="83" t="s">
        <v>342</v>
      </c>
      <c r="E74" s="101">
        <f t="shared" si="1"/>
        <v>32.36</v>
      </c>
      <c r="F74" s="101">
        <v>32.36</v>
      </c>
      <c r="G74" s="84">
        <v>0</v>
      </c>
    </row>
    <row r="75" spans="1:7" ht="19.5" customHeight="1">
      <c r="A75" s="83" t="s">
        <v>341</v>
      </c>
      <c r="B75" s="100" t="s">
        <v>88</v>
      </c>
      <c r="C75" s="118" t="s">
        <v>115</v>
      </c>
      <c r="D75" s="83" t="s">
        <v>343</v>
      </c>
      <c r="E75" s="101">
        <f t="shared" si="1"/>
        <v>6.69</v>
      </c>
      <c r="F75" s="101">
        <v>6.69</v>
      </c>
      <c r="G75" s="84">
        <v>0</v>
      </c>
    </row>
    <row r="76" spans="1:7" ht="19.5" customHeight="1">
      <c r="A76" s="83" t="s">
        <v>341</v>
      </c>
      <c r="B76" s="100" t="s">
        <v>200</v>
      </c>
      <c r="C76" s="118" t="s">
        <v>115</v>
      </c>
      <c r="D76" s="83" t="s">
        <v>379</v>
      </c>
      <c r="E76" s="101">
        <f t="shared" si="1"/>
        <v>31.29</v>
      </c>
      <c r="F76" s="101">
        <v>31.29</v>
      </c>
      <c r="G76" s="84">
        <v>0</v>
      </c>
    </row>
    <row r="77" spans="1:7" ht="19.5" customHeight="1">
      <c r="A77" s="83" t="s">
        <v>341</v>
      </c>
      <c r="B77" s="100" t="s">
        <v>84</v>
      </c>
      <c r="C77" s="118" t="s">
        <v>115</v>
      </c>
      <c r="D77" s="83" t="s">
        <v>345</v>
      </c>
      <c r="E77" s="101">
        <f t="shared" si="1"/>
        <v>5.34</v>
      </c>
      <c r="F77" s="101">
        <v>5.34</v>
      </c>
      <c r="G77" s="84">
        <v>0</v>
      </c>
    </row>
    <row r="78" spans="1:7" ht="19.5" customHeight="1">
      <c r="A78" s="83" t="s">
        <v>341</v>
      </c>
      <c r="B78" s="100" t="s">
        <v>203</v>
      </c>
      <c r="C78" s="118" t="s">
        <v>115</v>
      </c>
      <c r="D78" s="83" t="s">
        <v>382</v>
      </c>
      <c r="E78" s="101">
        <f t="shared" si="1"/>
        <v>0.5</v>
      </c>
      <c r="F78" s="101">
        <v>0.5</v>
      </c>
      <c r="G78" s="84">
        <v>0</v>
      </c>
    </row>
    <row r="79" spans="1:7" ht="19.5" customHeight="1">
      <c r="A79" s="83" t="s">
        <v>341</v>
      </c>
      <c r="B79" s="100" t="s">
        <v>346</v>
      </c>
      <c r="C79" s="118" t="s">
        <v>115</v>
      </c>
      <c r="D79" s="83" t="s">
        <v>347</v>
      </c>
      <c r="E79" s="101">
        <f t="shared" si="1"/>
        <v>4.5</v>
      </c>
      <c r="F79" s="101">
        <v>4.5</v>
      </c>
      <c r="G79" s="84">
        <v>0</v>
      </c>
    </row>
    <row r="80" spans="1:7" ht="19.5" customHeight="1">
      <c r="A80" s="83" t="s">
        <v>341</v>
      </c>
      <c r="B80" s="100" t="s">
        <v>358</v>
      </c>
      <c r="C80" s="118" t="s">
        <v>115</v>
      </c>
      <c r="D80" s="83" t="s">
        <v>380</v>
      </c>
      <c r="E80" s="101">
        <f t="shared" si="1"/>
        <v>1.44</v>
      </c>
      <c r="F80" s="101">
        <v>1.44</v>
      </c>
      <c r="G80" s="84">
        <v>0</v>
      </c>
    </row>
    <row r="81" spans="1:7" ht="19.5" customHeight="1">
      <c r="A81" s="83" t="s">
        <v>341</v>
      </c>
      <c r="B81" s="100" t="s">
        <v>349</v>
      </c>
      <c r="C81" s="118" t="s">
        <v>115</v>
      </c>
      <c r="D81" s="83" t="s">
        <v>191</v>
      </c>
      <c r="E81" s="101">
        <f t="shared" si="1"/>
        <v>13.58</v>
      </c>
      <c r="F81" s="101">
        <v>13.58</v>
      </c>
      <c r="G81" s="84">
        <v>0</v>
      </c>
    </row>
    <row r="82" spans="1:7" ht="19.5" customHeight="1">
      <c r="A82" s="83" t="s">
        <v>38</v>
      </c>
      <c r="B82" s="100" t="s">
        <v>38</v>
      </c>
      <c r="C82" s="118" t="s">
        <v>38</v>
      </c>
      <c r="D82" s="83" t="s">
        <v>350</v>
      </c>
      <c r="E82" s="101">
        <f t="shared" si="1"/>
        <v>5.23</v>
      </c>
      <c r="F82" s="101">
        <v>0</v>
      </c>
      <c r="G82" s="84">
        <v>5.23</v>
      </c>
    </row>
    <row r="83" spans="1:7" ht="19.5" customHeight="1">
      <c r="A83" s="83" t="s">
        <v>351</v>
      </c>
      <c r="B83" s="100" t="s">
        <v>102</v>
      </c>
      <c r="C83" s="118" t="s">
        <v>115</v>
      </c>
      <c r="D83" s="83" t="s">
        <v>357</v>
      </c>
      <c r="E83" s="101">
        <f t="shared" si="1"/>
        <v>0.2</v>
      </c>
      <c r="F83" s="101">
        <v>0</v>
      </c>
      <c r="G83" s="84">
        <v>0.2</v>
      </c>
    </row>
    <row r="84" spans="1:7" ht="19.5" customHeight="1">
      <c r="A84" s="83" t="s">
        <v>351</v>
      </c>
      <c r="B84" s="100" t="s">
        <v>366</v>
      </c>
      <c r="C84" s="118" t="s">
        <v>115</v>
      </c>
      <c r="D84" s="83" t="s">
        <v>367</v>
      </c>
      <c r="E84" s="101">
        <f t="shared" si="1"/>
        <v>0.81</v>
      </c>
      <c r="F84" s="101">
        <v>0</v>
      </c>
      <c r="G84" s="84">
        <v>0.81</v>
      </c>
    </row>
    <row r="85" spans="1:7" ht="19.5" customHeight="1">
      <c r="A85" s="83" t="s">
        <v>351</v>
      </c>
      <c r="B85" s="100" t="s">
        <v>368</v>
      </c>
      <c r="C85" s="118" t="s">
        <v>115</v>
      </c>
      <c r="D85" s="83" t="s">
        <v>369</v>
      </c>
      <c r="E85" s="101">
        <f t="shared" si="1"/>
        <v>1.25</v>
      </c>
      <c r="F85" s="101">
        <v>0</v>
      </c>
      <c r="G85" s="84">
        <v>1.25</v>
      </c>
    </row>
    <row r="86" spans="1:7" ht="19.5" customHeight="1">
      <c r="A86" s="83" t="s">
        <v>351</v>
      </c>
      <c r="B86" s="100" t="s">
        <v>370</v>
      </c>
      <c r="C86" s="118" t="s">
        <v>115</v>
      </c>
      <c r="D86" s="83" t="s">
        <v>371</v>
      </c>
      <c r="E86" s="101">
        <f t="shared" si="1"/>
        <v>0.97</v>
      </c>
      <c r="F86" s="101">
        <v>0</v>
      </c>
      <c r="G86" s="84">
        <v>0.97</v>
      </c>
    </row>
    <row r="87" spans="1:7" ht="19.5" customHeight="1">
      <c r="A87" s="83" t="s">
        <v>351</v>
      </c>
      <c r="B87" s="100" t="s">
        <v>372</v>
      </c>
      <c r="C87" s="118" t="s">
        <v>115</v>
      </c>
      <c r="D87" s="83" t="s">
        <v>202</v>
      </c>
      <c r="E87" s="101">
        <f t="shared" si="1"/>
        <v>2</v>
      </c>
      <c r="F87" s="101">
        <v>0</v>
      </c>
      <c r="G87" s="84">
        <v>2</v>
      </c>
    </row>
    <row r="88" spans="1:7" ht="19.5" customHeight="1">
      <c r="A88" s="83" t="s">
        <v>38</v>
      </c>
      <c r="B88" s="100" t="s">
        <v>38</v>
      </c>
      <c r="C88" s="118" t="s">
        <v>38</v>
      </c>
      <c r="D88" s="83" t="s">
        <v>212</v>
      </c>
      <c r="E88" s="101">
        <f t="shared" si="1"/>
        <v>0.03</v>
      </c>
      <c r="F88" s="101">
        <v>0.03</v>
      </c>
      <c r="G88" s="84">
        <v>0</v>
      </c>
    </row>
    <row r="89" spans="1:7" ht="19.5" customHeight="1">
      <c r="A89" s="83" t="s">
        <v>375</v>
      </c>
      <c r="B89" s="100" t="s">
        <v>203</v>
      </c>
      <c r="C89" s="118" t="s">
        <v>115</v>
      </c>
      <c r="D89" s="83" t="s">
        <v>377</v>
      </c>
      <c r="E89" s="101">
        <f t="shared" si="1"/>
        <v>0.03</v>
      </c>
      <c r="F89" s="101">
        <v>0.03</v>
      </c>
      <c r="G89" s="84">
        <v>0</v>
      </c>
    </row>
    <row r="90" spans="1:7" ht="19.5" customHeight="1">
      <c r="A90" s="83" t="s">
        <v>38</v>
      </c>
      <c r="B90" s="100" t="s">
        <v>38</v>
      </c>
      <c r="C90" s="118" t="s">
        <v>38</v>
      </c>
      <c r="D90" s="83" t="s">
        <v>119</v>
      </c>
      <c r="E90" s="101">
        <f t="shared" si="1"/>
        <v>172.31</v>
      </c>
      <c r="F90" s="101">
        <v>167.19</v>
      </c>
      <c r="G90" s="84">
        <v>5.12</v>
      </c>
    </row>
    <row r="91" spans="1:7" ht="19.5" customHeight="1">
      <c r="A91" s="83" t="s">
        <v>38</v>
      </c>
      <c r="B91" s="100" t="s">
        <v>38</v>
      </c>
      <c r="C91" s="118" t="s">
        <v>38</v>
      </c>
      <c r="D91" s="83" t="s">
        <v>340</v>
      </c>
      <c r="E91" s="101">
        <f t="shared" si="1"/>
        <v>167.19</v>
      </c>
      <c r="F91" s="101">
        <v>167.19</v>
      </c>
      <c r="G91" s="84">
        <v>0</v>
      </c>
    </row>
    <row r="92" spans="1:7" ht="19.5" customHeight="1">
      <c r="A92" s="83" t="s">
        <v>341</v>
      </c>
      <c r="B92" s="100" t="s">
        <v>85</v>
      </c>
      <c r="C92" s="118" t="s">
        <v>120</v>
      </c>
      <c r="D92" s="83" t="s">
        <v>342</v>
      </c>
      <c r="E92" s="101">
        <f t="shared" si="1"/>
        <v>39.22</v>
      </c>
      <c r="F92" s="101">
        <v>39.22</v>
      </c>
      <c r="G92" s="84">
        <v>0</v>
      </c>
    </row>
    <row r="93" spans="1:7" ht="19.5" customHeight="1">
      <c r="A93" s="83" t="s">
        <v>341</v>
      </c>
      <c r="B93" s="100" t="s">
        <v>88</v>
      </c>
      <c r="C93" s="118" t="s">
        <v>120</v>
      </c>
      <c r="D93" s="83" t="s">
        <v>343</v>
      </c>
      <c r="E93" s="101">
        <f t="shared" si="1"/>
        <v>18.91</v>
      </c>
      <c r="F93" s="101">
        <v>18.91</v>
      </c>
      <c r="G93" s="84">
        <v>0</v>
      </c>
    </row>
    <row r="94" spans="1:7" ht="19.5" customHeight="1">
      <c r="A94" s="83" t="s">
        <v>341</v>
      </c>
      <c r="B94" s="100" t="s">
        <v>200</v>
      </c>
      <c r="C94" s="118" t="s">
        <v>120</v>
      </c>
      <c r="D94" s="83" t="s">
        <v>379</v>
      </c>
      <c r="E94" s="101">
        <f t="shared" si="1"/>
        <v>54.87</v>
      </c>
      <c r="F94" s="101">
        <v>54.87</v>
      </c>
      <c r="G94" s="84">
        <v>0</v>
      </c>
    </row>
    <row r="95" spans="1:7" ht="19.5" customHeight="1">
      <c r="A95" s="83" t="s">
        <v>341</v>
      </c>
      <c r="B95" s="100" t="s">
        <v>84</v>
      </c>
      <c r="C95" s="118" t="s">
        <v>120</v>
      </c>
      <c r="D95" s="83" t="s">
        <v>345</v>
      </c>
      <c r="E95" s="101">
        <f t="shared" si="1"/>
        <v>17.62</v>
      </c>
      <c r="F95" s="101">
        <v>17.62</v>
      </c>
      <c r="G95" s="84">
        <v>0</v>
      </c>
    </row>
    <row r="96" spans="1:7" ht="19.5" customHeight="1">
      <c r="A96" s="83" t="s">
        <v>341</v>
      </c>
      <c r="B96" s="100" t="s">
        <v>203</v>
      </c>
      <c r="C96" s="118" t="s">
        <v>120</v>
      </c>
      <c r="D96" s="83" t="s">
        <v>382</v>
      </c>
      <c r="E96" s="101">
        <f t="shared" si="1"/>
        <v>7.05</v>
      </c>
      <c r="F96" s="101">
        <v>7.05</v>
      </c>
      <c r="G96" s="84">
        <v>0</v>
      </c>
    </row>
    <row r="97" spans="1:7" ht="19.5" customHeight="1">
      <c r="A97" s="83" t="s">
        <v>341</v>
      </c>
      <c r="B97" s="100" t="s">
        <v>346</v>
      </c>
      <c r="C97" s="118" t="s">
        <v>120</v>
      </c>
      <c r="D97" s="83" t="s">
        <v>347</v>
      </c>
      <c r="E97" s="101">
        <f t="shared" si="1"/>
        <v>12.34</v>
      </c>
      <c r="F97" s="101">
        <v>12.34</v>
      </c>
      <c r="G97" s="84">
        <v>0</v>
      </c>
    </row>
    <row r="98" spans="1:7" ht="19.5" customHeight="1">
      <c r="A98" s="83" t="s">
        <v>341</v>
      </c>
      <c r="B98" s="100" t="s">
        <v>358</v>
      </c>
      <c r="C98" s="118" t="s">
        <v>120</v>
      </c>
      <c r="D98" s="83" t="s">
        <v>380</v>
      </c>
      <c r="E98" s="101">
        <f t="shared" si="1"/>
        <v>1.13</v>
      </c>
      <c r="F98" s="101">
        <v>1.13</v>
      </c>
      <c r="G98" s="84">
        <v>0</v>
      </c>
    </row>
    <row r="99" spans="1:7" ht="19.5" customHeight="1">
      <c r="A99" s="83" t="s">
        <v>341</v>
      </c>
      <c r="B99" s="100" t="s">
        <v>349</v>
      </c>
      <c r="C99" s="118" t="s">
        <v>120</v>
      </c>
      <c r="D99" s="83" t="s">
        <v>191</v>
      </c>
      <c r="E99" s="101">
        <f t="shared" si="1"/>
        <v>16.05</v>
      </c>
      <c r="F99" s="101">
        <v>16.05</v>
      </c>
      <c r="G99" s="84">
        <v>0</v>
      </c>
    </row>
    <row r="100" spans="1:7" ht="19.5" customHeight="1">
      <c r="A100" s="83" t="s">
        <v>38</v>
      </c>
      <c r="B100" s="100" t="s">
        <v>38</v>
      </c>
      <c r="C100" s="118" t="s">
        <v>38</v>
      </c>
      <c r="D100" s="83" t="s">
        <v>350</v>
      </c>
      <c r="E100" s="101">
        <f t="shared" si="1"/>
        <v>5.12</v>
      </c>
      <c r="F100" s="101">
        <v>0</v>
      </c>
      <c r="G100" s="84">
        <v>5.12</v>
      </c>
    </row>
    <row r="101" spans="1:7" ht="19.5" customHeight="1">
      <c r="A101" s="83" t="s">
        <v>351</v>
      </c>
      <c r="B101" s="100" t="s">
        <v>102</v>
      </c>
      <c r="C101" s="118" t="s">
        <v>120</v>
      </c>
      <c r="D101" s="83" t="s">
        <v>357</v>
      </c>
      <c r="E101" s="101">
        <f t="shared" si="1"/>
        <v>0.27</v>
      </c>
      <c r="F101" s="101">
        <v>0</v>
      </c>
      <c r="G101" s="84">
        <v>0.27</v>
      </c>
    </row>
    <row r="102" spans="1:7" ht="19.5" customHeight="1">
      <c r="A102" s="83" t="s">
        <v>351</v>
      </c>
      <c r="B102" s="100" t="s">
        <v>368</v>
      </c>
      <c r="C102" s="118" t="s">
        <v>120</v>
      </c>
      <c r="D102" s="83" t="s">
        <v>369</v>
      </c>
      <c r="E102" s="101">
        <f t="shared" si="1"/>
        <v>1.76</v>
      </c>
      <c r="F102" s="101">
        <v>0</v>
      </c>
      <c r="G102" s="84">
        <v>1.76</v>
      </c>
    </row>
    <row r="103" spans="1:7" ht="19.5" customHeight="1">
      <c r="A103" s="83" t="s">
        <v>351</v>
      </c>
      <c r="B103" s="100" t="s">
        <v>370</v>
      </c>
      <c r="C103" s="118" t="s">
        <v>120</v>
      </c>
      <c r="D103" s="83" t="s">
        <v>371</v>
      </c>
      <c r="E103" s="101">
        <f t="shared" si="1"/>
        <v>1.09</v>
      </c>
      <c r="F103" s="101">
        <v>0</v>
      </c>
      <c r="G103" s="84">
        <v>1.09</v>
      </c>
    </row>
    <row r="104" spans="1:7" ht="19.5" customHeight="1">
      <c r="A104" s="83" t="s">
        <v>351</v>
      </c>
      <c r="B104" s="100" t="s">
        <v>372</v>
      </c>
      <c r="C104" s="118" t="s">
        <v>120</v>
      </c>
      <c r="D104" s="83" t="s">
        <v>202</v>
      </c>
      <c r="E104" s="101">
        <f t="shared" si="1"/>
        <v>2</v>
      </c>
      <c r="F104" s="101">
        <v>0</v>
      </c>
      <c r="G104" s="84">
        <v>2</v>
      </c>
    </row>
    <row r="105" spans="1:7" ht="19.5" customHeight="1">
      <c r="A105" s="83" t="s">
        <v>38</v>
      </c>
      <c r="B105" s="100" t="s">
        <v>38</v>
      </c>
      <c r="C105" s="118" t="s">
        <v>38</v>
      </c>
      <c r="D105" s="83" t="s">
        <v>121</v>
      </c>
      <c r="E105" s="101">
        <f t="shared" si="1"/>
        <v>196.22</v>
      </c>
      <c r="F105" s="101">
        <v>177.82</v>
      </c>
      <c r="G105" s="84">
        <v>18.4</v>
      </c>
    </row>
    <row r="106" spans="1:7" ht="19.5" customHeight="1">
      <c r="A106" s="83" t="s">
        <v>38</v>
      </c>
      <c r="B106" s="100" t="s">
        <v>38</v>
      </c>
      <c r="C106" s="118" t="s">
        <v>38</v>
      </c>
      <c r="D106" s="83" t="s">
        <v>340</v>
      </c>
      <c r="E106" s="101">
        <f t="shared" si="1"/>
        <v>177.8</v>
      </c>
      <c r="F106" s="101">
        <v>177.8</v>
      </c>
      <c r="G106" s="84">
        <v>0</v>
      </c>
    </row>
    <row r="107" spans="1:7" ht="19.5" customHeight="1">
      <c r="A107" s="83" t="s">
        <v>341</v>
      </c>
      <c r="B107" s="100" t="s">
        <v>85</v>
      </c>
      <c r="C107" s="118" t="s">
        <v>122</v>
      </c>
      <c r="D107" s="83" t="s">
        <v>342</v>
      </c>
      <c r="E107" s="101">
        <f t="shared" si="1"/>
        <v>72</v>
      </c>
      <c r="F107" s="101">
        <v>72</v>
      </c>
      <c r="G107" s="84">
        <v>0</v>
      </c>
    </row>
    <row r="108" spans="1:7" ht="19.5" customHeight="1">
      <c r="A108" s="83" t="s">
        <v>341</v>
      </c>
      <c r="B108" s="100" t="s">
        <v>88</v>
      </c>
      <c r="C108" s="118" t="s">
        <v>122</v>
      </c>
      <c r="D108" s="83" t="s">
        <v>343</v>
      </c>
      <c r="E108" s="101">
        <f t="shared" si="1"/>
        <v>8.97</v>
      </c>
      <c r="F108" s="101">
        <v>8.97</v>
      </c>
      <c r="G108" s="84">
        <v>0</v>
      </c>
    </row>
    <row r="109" spans="1:7" ht="19.5" customHeight="1">
      <c r="A109" s="83" t="s">
        <v>341</v>
      </c>
      <c r="B109" s="100" t="s">
        <v>200</v>
      </c>
      <c r="C109" s="118" t="s">
        <v>122</v>
      </c>
      <c r="D109" s="83" t="s">
        <v>379</v>
      </c>
      <c r="E109" s="101">
        <f t="shared" si="1"/>
        <v>61.13</v>
      </c>
      <c r="F109" s="101">
        <v>61.13</v>
      </c>
      <c r="G109" s="84">
        <v>0</v>
      </c>
    </row>
    <row r="110" spans="1:7" ht="19.5" customHeight="1">
      <c r="A110" s="83" t="s">
        <v>341</v>
      </c>
      <c r="B110" s="100" t="s">
        <v>84</v>
      </c>
      <c r="C110" s="118" t="s">
        <v>122</v>
      </c>
      <c r="D110" s="83" t="s">
        <v>345</v>
      </c>
      <c r="E110" s="101">
        <f t="shared" si="1"/>
        <v>13</v>
      </c>
      <c r="F110" s="101">
        <v>13</v>
      </c>
      <c r="G110" s="84">
        <v>0</v>
      </c>
    </row>
    <row r="111" spans="1:7" ht="19.5" customHeight="1">
      <c r="A111" s="83" t="s">
        <v>341</v>
      </c>
      <c r="B111" s="100" t="s">
        <v>203</v>
      </c>
      <c r="C111" s="118" t="s">
        <v>122</v>
      </c>
      <c r="D111" s="83" t="s">
        <v>382</v>
      </c>
      <c r="E111" s="101">
        <f t="shared" si="1"/>
        <v>5.7</v>
      </c>
      <c r="F111" s="101">
        <v>5.7</v>
      </c>
      <c r="G111" s="84">
        <v>0</v>
      </c>
    </row>
    <row r="112" spans="1:7" ht="19.5" customHeight="1">
      <c r="A112" s="83" t="s">
        <v>341</v>
      </c>
      <c r="B112" s="100" t="s">
        <v>346</v>
      </c>
      <c r="C112" s="118" t="s">
        <v>122</v>
      </c>
      <c r="D112" s="83" t="s">
        <v>347</v>
      </c>
      <c r="E112" s="101">
        <f t="shared" si="1"/>
        <v>6</v>
      </c>
      <c r="F112" s="101">
        <v>6</v>
      </c>
      <c r="G112" s="84">
        <v>0</v>
      </c>
    </row>
    <row r="113" spans="1:7" ht="19.5" customHeight="1">
      <c r="A113" s="83" t="s">
        <v>341</v>
      </c>
      <c r="B113" s="100" t="s">
        <v>358</v>
      </c>
      <c r="C113" s="118" t="s">
        <v>122</v>
      </c>
      <c r="D113" s="83" t="s">
        <v>380</v>
      </c>
      <c r="E113" s="101">
        <f t="shared" si="1"/>
        <v>1</v>
      </c>
      <c r="F113" s="101">
        <v>1</v>
      </c>
      <c r="G113" s="84">
        <v>0</v>
      </c>
    </row>
    <row r="114" spans="1:7" ht="19.5" customHeight="1">
      <c r="A114" s="83" t="s">
        <v>341</v>
      </c>
      <c r="B114" s="100" t="s">
        <v>349</v>
      </c>
      <c r="C114" s="118" t="s">
        <v>122</v>
      </c>
      <c r="D114" s="83" t="s">
        <v>191</v>
      </c>
      <c r="E114" s="101">
        <f t="shared" si="1"/>
        <v>10</v>
      </c>
      <c r="F114" s="101">
        <v>10</v>
      </c>
      <c r="G114" s="84">
        <v>0</v>
      </c>
    </row>
    <row r="115" spans="1:7" ht="19.5" customHeight="1">
      <c r="A115" s="83" t="s">
        <v>38</v>
      </c>
      <c r="B115" s="100" t="s">
        <v>38</v>
      </c>
      <c r="C115" s="118" t="s">
        <v>38</v>
      </c>
      <c r="D115" s="83" t="s">
        <v>350</v>
      </c>
      <c r="E115" s="101">
        <f t="shared" si="1"/>
        <v>18.4</v>
      </c>
      <c r="F115" s="101">
        <v>0</v>
      </c>
      <c r="G115" s="84">
        <v>18.4</v>
      </c>
    </row>
    <row r="116" spans="1:7" ht="19.5" customHeight="1">
      <c r="A116" s="83" t="s">
        <v>351</v>
      </c>
      <c r="B116" s="100" t="s">
        <v>85</v>
      </c>
      <c r="C116" s="118" t="s">
        <v>122</v>
      </c>
      <c r="D116" s="83" t="s">
        <v>352</v>
      </c>
      <c r="E116" s="101">
        <f t="shared" si="1"/>
        <v>2</v>
      </c>
      <c r="F116" s="101">
        <v>0</v>
      </c>
      <c r="G116" s="84">
        <v>2</v>
      </c>
    </row>
    <row r="117" spans="1:7" ht="19.5" customHeight="1">
      <c r="A117" s="83" t="s">
        <v>351</v>
      </c>
      <c r="B117" s="100" t="s">
        <v>98</v>
      </c>
      <c r="C117" s="118" t="s">
        <v>122</v>
      </c>
      <c r="D117" s="83" t="s">
        <v>354</v>
      </c>
      <c r="E117" s="101">
        <f t="shared" si="1"/>
        <v>0.2</v>
      </c>
      <c r="F117" s="101">
        <v>0</v>
      </c>
      <c r="G117" s="84">
        <v>0.2</v>
      </c>
    </row>
    <row r="118" spans="1:7" ht="19.5" customHeight="1">
      <c r="A118" s="83" t="s">
        <v>351</v>
      </c>
      <c r="B118" s="100" t="s">
        <v>92</v>
      </c>
      <c r="C118" s="118" t="s">
        <v>122</v>
      </c>
      <c r="D118" s="83" t="s">
        <v>355</v>
      </c>
      <c r="E118" s="101">
        <f t="shared" si="1"/>
        <v>1.6</v>
      </c>
      <c r="F118" s="101">
        <v>0</v>
      </c>
      <c r="G118" s="84">
        <v>1.6</v>
      </c>
    </row>
    <row r="119" spans="1:7" ht="19.5" customHeight="1">
      <c r="A119" s="83" t="s">
        <v>351</v>
      </c>
      <c r="B119" s="100" t="s">
        <v>200</v>
      </c>
      <c r="C119" s="118" t="s">
        <v>122</v>
      </c>
      <c r="D119" s="83" t="s">
        <v>356</v>
      </c>
      <c r="E119" s="101">
        <f t="shared" si="1"/>
        <v>1</v>
      </c>
      <c r="F119" s="101">
        <v>0</v>
      </c>
      <c r="G119" s="84">
        <v>1</v>
      </c>
    </row>
    <row r="120" spans="1:7" ht="19.5" customHeight="1">
      <c r="A120" s="83" t="s">
        <v>351</v>
      </c>
      <c r="B120" s="100" t="s">
        <v>203</v>
      </c>
      <c r="C120" s="118" t="s">
        <v>122</v>
      </c>
      <c r="D120" s="83" t="s">
        <v>381</v>
      </c>
      <c r="E120" s="101">
        <f t="shared" si="1"/>
        <v>0.5</v>
      </c>
      <c r="F120" s="101">
        <v>0</v>
      </c>
      <c r="G120" s="84">
        <v>0.5</v>
      </c>
    </row>
    <row r="121" spans="1:7" ht="19.5" customHeight="1">
      <c r="A121" s="83" t="s">
        <v>351</v>
      </c>
      <c r="B121" s="100" t="s">
        <v>102</v>
      </c>
      <c r="C121" s="118" t="s">
        <v>122</v>
      </c>
      <c r="D121" s="83" t="s">
        <v>357</v>
      </c>
      <c r="E121" s="101">
        <f t="shared" si="1"/>
        <v>1.58</v>
      </c>
      <c r="F121" s="101">
        <v>0</v>
      </c>
      <c r="G121" s="84">
        <v>1.58</v>
      </c>
    </row>
    <row r="122" spans="1:7" ht="19.5" customHeight="1">
      <c r="A122" s="83" t="s">
        <v>351</v>
      </c>
      <c r="B122" s="100" t="s">
        <v>364</v>
      </c>
      <c r="C122" s="118" t="s">
        <v>122</v>
      </c>
      <c r="D122" s="83" t="s">
        <v>197</v>
      </c>
      <c r="E122" s="101">
        <f t="shared" si="1"/>
        <v>2</v>
      </c>
      <c r="F122" s="101">
        <v>0</v>
      </c>
      <c r="G122" s="84">
        <v>2</v>
      </c>
    </row>
    <row r="123" spans="1:7" ht="19.5" customHeight="1">
      <c r="A123" s="83" t="s">
        <v>351</v>
      </c>
      <c r="B123" s="100" t="s">
        <v>365</v>
      </c>
      <c r="C123" s="118" t="s">
        <v>122</v>
      </c>
      <c r="D123" s="83" t="s">
        <v>199</v>
      </c>
      <c r="E123" s="101">
        <f t="shared" si="1"/>
        <v>0.5</v>
      </c>
      <c r="F123" s="101">
        <v>0</v>
      </c>
      <c r="G123" s="84">
        <v>0.5</v>
      </c>
    </row>
    <row r="124" spans="1:7" ht="19.5" customHeight="1">
      <c r="A124" s="83" t="s">
        <v>351</v>
      </c>
      <c r="B124" s="100" t="s">
        <v>368</v>
      </c>
      <c r="C124" s="118" t="s">
        <v>122</v>
      </c>
      <c r="D124" s="83" t="s">
        <v>369</v>
      </c>
      <c r="E124" s="101">
        <f t="shared" si="1"/>
        <v>1.66</v>
      </c>
      <c r="F124" s="101">
        <v>0</v>
      </c>
      <c r="G124" s="84">
        <v>1.66</v>
      </c>
    </row>
    <row r="125" spans="1:7" ht="19.5" customHeight="1">
      <c r="A125" s="83" t="s">
        <v>351</v>
      </c>
      <c r="B125" s="100" t="s">
        <v>370</v>
      </c>
      <c r="C125" s="118" t="s">
        <v>122</v>
      </c>
      <c r="D125" s="83" t="s">
        <v>371</v>
      </c>
      <c r="E125" s="101">
        <f t="shared" si="1"/>
        <v>2.1</v>
      </c>
      <c r="F125" s="101">
        <v>0</v>
      </c>
      <c r="G125" s="84">
        <v>2.1</v>
      </c>
    </row>
    <row r="126" spans="1:7" ht="19.5" customHeight="1">
      <c r="A126" s="83" t="s">
        <v>351</v>
      </c>
      <c r="B126" s="100" t="s">
        <v>372</v>
      </c>
      <c r="C126" s="118" t="s">
        <v>122</v>
      </c>
      <c r="D126" s="83" t="s">
        <v>202</v>
      </c>
      <c r="E126" s="101">
        <f t="shared" si="1"/>
        <v>2</v>
      </c>
      <c r="F126" s="101">
        <v>0</v>
      </c>
      <c r="G126" s="84">
        <v>2</v>
      </c>
    </row>
    <row r="127" spans="1:7" ht="19.5" customHeight="1">
      <c r="A127" s="83" t="s">
        <v>351</v>
      </c>
      <c r="B127" s="100" t="s">
        <v>123</v>
      </c>
      <c r="C127" s="118" t="s">
        <v>122</v>
      </c>
      <c r="D127" s="83" t="s">
        <v>205</v>
      </c>
      <c r="E127" s="101">
        <f t="shared" si="1"/>
        <v>3.26</v>
      </c>
      <c r="F127" s="101">
        <v>0</v>
      </c>
      <c r="G127" s="84">
        <v>3.26</v>
      </c>
    </row>
    <row r="128" spans="1:7" ht="19.5" customHeight="1">
      <c r="A128" s="83" t="s">
        <v>38</v>
      </c>
      <c r="B128" s="100" t="s">
        <v>38</v>
      </c>
      <c r="C128" s="118" t="s">
        <v>38</v>
      </c>
      <c r="D128" s="83" t="s">
        <v>212</v>
      </c>
      <c r="E128" s="101">
        <f t="shared" si="1"/>
        <v>0.02</v>
      </c>
      <c r="F128" s="101">
        <v>0.02</v>
      </c>
      <c r="G128" s="84">
        <v>0</v>
      </c>
    </row>
    <row r="129" spans="1:7" ht="19.5" customHeight="1">
      <c r="A129" s="83" t="s">
        <v>375</v>
      </c>
      <c r="B129" s="100" t="s">
        <v>203</v>
      </c>
      <c r="C129" s="118" t="s">
        <v>122</v>
      </c>
      <c r="D129" s="83" t="s">
        <v>377</v>
      </c>
      <c r="E129" s="101">
        <f t="shared" si="1"/>
        <v>0.02</v>
      </c>
      <c r="F129" s="101">
        <v>0.02</v>
      </c>
      <c r="G129" s="84">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61"/>
      <c r="B1" s="62"/>
      <c r="C1" s="62"/>
      <c r="D1" s="62"/>
      <c r="E1" s="62"/>
      <c r="F1" s="63" t="s">
        <v>383</v>
      </c>
    </row>
    <row r="2" spans="1:6" ht="19.5" customHeight="1">
      <c r="A2" s="64" t="s">
        <v>384</v>
      </c>
      <c r="B2" s="64"/>
      <c r="C2" s="64"/>
      <c r="D2" s="64"/>
      <c r="E2" s="64"/>
      <c r="F2" s="64"/>
    </row>
    <row r="3" spans="1:6" ht="19.5" customHeight="1">
      <c r="A3" s="65" t="s">
        <v>0</v>
      </c>
      <c r="B3" s="65"/>
      <c r="C3" s="65"/>
      <c r="D3" s="107"/>
      <c r="E3" s="107"/>
      <c r="F3" s="67" t="s">
        <v>5</v>
      </c>
    </row>
    <row r="4" spans="1:6" ht="19.5" customHeight="1">
      <c r="A4" s="68" t="s">
        <v>68</v>
      </c>
      <c r="B4" s="69"/>
      <c r="C4" s="70"/>
      <c r="D4" s="108" t="s">
        <v>69</v>
      </c>
      <c r="E4" s="90" t="s">
        <v>385</v>
      </c>
      <c r="F4" s="72" t="s">
        <v>71</v>
      </c>
    </row>
    <row r="5" spans="1:6" ht="19.5" customHeight="1">
      <c r="A5" s="76" t="s">
        <v>78</v>
      </c>
      <c r="B5" s="77" t="s">
        <v>79</v>
      </c>
      <c r="C5" s="78" t="s">
        <v>80</v>
      </c>
      <c r="D5" s="109"/>
      <c r="E5" s="90"/>
      <c r="F5" s="72"/>
    </row>
    <row r="6" spans="1:6" ht="19.5" customHeight="1">
      <c r="A6" s="100" t="s">
        <v>38</v>
      </c>
      <c r="B6" s="100" t="s">
        <v>38</v>
      </c>
      <c r="C6" s="100" t="s">
        <v>38</v>
      </c>
      <c r="D6" s="110" t="s">
        <v>38</v>
      </c>
      <c r="E6" s="110" t="s">
        <v>58</v>
      </c>
      <c r="F6" s="111">
        <v>9044.33</v>
      </c>
    </row>
    <row r="7" spans="1:6" ht="19.5" customHeight="1">
      <c r="A7" s="100" t="s">
        <v>38</v>
      </c>
      <c r="B7" s="100" t="s">
        <v>38</v>
      </c>
      <c r="C7" s="100" t="s">
        <v>38</v>
      </c>
      <c r="D7" s="110" t="s">
        <v>38</v>
      </c>
      <c r="E7" s="110" t="s">
        <v>81</v>
      </c>
      <c r="F7" s="111">
        <v>8464.73</v>
      </c>
    </row>
    <row r="8" spans="1:6" ht="19.5" customHeight="1">
      <c r="A8" s="100" t="s">
        <v>38</v>
      </c>
      <c r="B8" s="100" t="s">
        <v>38</v>
      </c>
      <c r="C8" s="100" t="s">
        <v>38</v>
      </c>
      <c r="D8" s="110" t="s">
        <v>38</v>
      </c>
      <c r="E8" s="110" t="s">
        <v>82</v>
      </c>
      <c r="F8" s="111">
        <v>8464.73</v>
      </c>
    </row>
    <row r="9" spans="1:6" ht="19.5" customHeight="1">
      <c r="A9" s="100" t="s">
        <v>38</v>
      </c>
      <c r="B9" s="100" t="s">
        <v>38</v>
      </c>
      <c r="C9" s="100" t="s">
        <v>38</v>
      </c>
      <c r="D9" s="110" t="s">
        <v>38</v>
      </c>
      <c r="E9" s="110" t="s">
        <v>89</v>
      </c>
      <c r="F9" s="111">
        <v>757.21</v>
      </c>
    </row>
    <row r="10" spans="1:6" ht="19.5" customHeight="1">
      <c r="A10" s="100" t="s">
        <v>83</v>
      </c>
      <c r="B10" s="100" t="s">
        <v>84</v>
      </c>
      <c r="C10" s="100" t="s">
        <v>88</v>
      </c>
      <c r="D10" s="110" t="s">
        <v>86</v>
      </c>
      <c r="E10" s="110" t="s">
        <v>386</v>
      </c>
      <c r="F10" s="111">
        <v>88</v>
      </c>
    </row>
    <row r="11" spans="1:6" ht="19.5" customHeight="1">
      <c r="A11" s="100" t="s">
        <v>83</v>
      </c>
      <c r="B11" s="100" t="s">
        <v>84</v>
      </c>
      <c r="C11" s="100" t="s">
        <v>88</v>
      </c>
      <c r="D11" s="110" t="s">
        <v>86</v>
      </c>
      <c r="E11" s="110" t="s">
        <v>387</v>
      </c>
      <c r="F11" s="111">
        <v>21.82</v>
      </c>
    </row>
    <row r="12" spans="1:6" ht="19.5" customHeight="1">
      <c r="A12" s="100" t="s">
        <v>83</v>
      </c>
      <c r="B12" s="100" t="s">
        <v>84</v>
      </c>
      <c r="C12" s="100" t="s">
        <v>88</v>
      </c>
      <c r="D12" s="110" t="s">
        <v>86</v>
      </c>
      <c r="E12" s="110" t="s">
        <v>388</v>
      </c>
      <c r="F12" s="111">
        <v>553.49</v>
      </c>
    </row>
    <row r="13" spans="1:6" ht="19.5" customHeight="1">
      <c r="A13" s="100" t="s">
        <v>83</v>
      </c>
      <c r="B13" s="100" t="s">
        <v>84</v>
      </c>
      <c r="C13" s="100" t="s">
        <v>88</v>
      </c>
      <c r="D13" s="110" t="s">
        <v>86</v>
      </c>
      <c r="E13" s="110" t="s">
        <v>389</v>
      </c>
      <c r="F13" s="111">
        <v>93.9</v>
      </c>
    </row>
    <row r="14" spans="1:6" ht="19.5" customHeight="1">
      <c r="A14" s="100" t="s">
        <v>38</v>
      </c>
      <c r="B14" s="100" t="s">
        <v>38</v>
      </c>
      <c r="C14" s="100" t="s">
        <v>38</v>
      </c>
      <c r="D14" s="110" t="s">
        <v>38</v>
      </c>
      <c r="E14" s="110" t="s">
        <v>91</v>
      </c>
      <c r="F14" s="111">
        <v>522.5</v>
      </c>
    </row>
    <row r="15" spans="1:6" ht="19.5" customHeight="1">
      <c r="A15" s="100" t="s">
        <v>83</v>
      </c>
      <c r="B15" s="100" t="s">
        <v>84</v>
      </c>
      <c r="C15" s="100" t="s">
        <v>90</v>
      </c>
      <c r="D15" s="110" t="s">
        <v>86</v>
      </c>
      <c r="E15" s="110" t="s">
        <v>390</v>
      </c>
      <c r="F15" s="111">
        <v>522.5</v>
      </c>
    </row>
    <row r="16" spans="1:6" ht="19.5" customHeight="1">
      <c r="A16" s="100" t="s">
        <v>38</v>
      </c>
      <c r="B16" s="100" t="s">
        <v>38</v>
      </c>
      <c r="C16" s="100" t="s">
        <v>38</v>
      </c>
      <c r="D16" s="110" t="s">
        <v>38</v>
      </c>
      <c r="E16" s="110" t="s">
        <v>93</v>
      </c>
      <c r="F16" s="111">
        <v>7185.02</v>
      </c>
    </row>
    <row r="17" spans="1:6" ht="19.5" customHeight="1">
      <c r="A17" s="100" t="s">
        <v>83</v>
      </c>
      <c r="B17" s="100" t="s">
        <v>84</v>
      </c>
      <c r="C17" s="100" t="s">
        <v>92</v>
      </c>
      <c r="D17" s="110" t="s">
        <v>86</v>
      </c>
      <c r="E17" s="110" t="s">
        <v>391</v>
      </c>
      <c r="F17" s="111">
        <v>6647</v>
      </c>
    </row>
    <row r="18" spans="1:6" ht="19.5" customHeight="1">
      <c r="A18" s="100" t="s">
        <v>83</v>
      </c>
      <c r="B18" s="100" t="s">
        <v>84</v>
      </c>
      <c r="C18" s="100" t="s">
        <v>92</v>
      </c>
      <c r="D18" s="110" t="s">
        <v>86</v>
      </c>
      <c r="E18" s="110" t="s">
        <v>392</v>
      </c>
      <c r="F18" s="111">
        <v>538.02</v>
      </c>
    </row>
    <row r="19" spans="1:6" ht="19.5" customHeight="1">
      <c r="A19" s="100" t="s">
        <v>38</v>
      </c>
      <c r="B19" s="100" t="s">
        <v>38</v>
      </c>
      <c r="C19" s="100" t="s">
        <v>38</v>
      </c>
      <c r="D19" s="110" t="s">
        <v>38</v>
      </c>
      <c r="E19" s="110" t="s">
        <v>108</v>
      </c>
      <c r="F19" s="111">
        <v>432</v>
      </c>
    </row>
    <row r="20" spans="1:6" ht="19.5" customHeight="1">
      <c r="A20" s="100" t="s">
        <v>38</v>
      </c>
      <c r="B20" s="100" t="s">
        <v>38</v>
      </c>
      <c r="C20" s="100" t="s">
        <v>38</v>
      </c>
      <c r="D20" s="110" t="s">
        <v>38</v>
      </c>
      <c r="E20" s="110" t="s">
        <v>109</v>
      </c>
      <c r="F20" s="111">
        <v>432</v>
      </c>
    </row>
    <row r="21" spans="1:6" ht="19.5" customHeight="1">
      <c r="A21" s="100" t="s">
        <v>38</v>
      </c>
      <c r="B21" s="100" t="s">
        <v>38</v>
      </c>
      <c r="C21" s="100" t="s">
        <v>38</v>
      </c>
      <c r="D21" s="110" t="s">
        <v>38</v>
      </c>
      <c r="E21" s="110" t="s">
        <v>111</v>
      </c>
      <c r="F21" s="111">
        <v>432</v>
      </c>
    </row>
    <row r="22" spans="1:6" ht="19.5" customHeight="1">
      <c r="A22" s="100" t="s">
        <v>83</v>
      </c>
      <c r="B22" s="100" t="s">
        <v>84</v>
      </c>
      <c r="C22" s="100" t="s">
        <v>95</v>
      </c>
      <c r="D22" s="110" t="s">
        <v>110</v>
      </c>
      <c r="E22" s="110" t="s">
        <v>393</v>
      </c>
      <c r="F22" s="111">
        <v>428</v>
      </c>
    </row>
    <row r="23" spans="1:6" ht="19.5" customHeight="1">
      <c r="A23" s="100" t="s">
        <v>83</v>
      </c>
      <c r="B23" s="100" t="s">
        <v>84</v>
      </c>
      <c r="C23" s="100" t="s">
        <v>95</v>
      </c>
      <c r="D23" s="110" t="s">
        <v>110</v>
      </c>
      <c r="E23" s="110" t="s">
        <v>388</v>
      </c>
      <c r="F23" s="111">
        <v>4</v>
      </c>
    </row>
    <row r="24" spans="1:6" ht="19.5" customHeight="1">
      <c r="A24" s="100" t="s">
        <v>38</v>
      </c>
      <c r="B24" s="100" t="s">
        <v>38</v>
      </c>
      <c r="C24" s="100" t="s">
        <v>38</v>
      </c>
      <c r="D24" s="110" t="s">
        <v>38</v>
      </c>
      <c r="E24" s="110" t="s">
        <v>113</v>
      </c>
      <c r="F24" s="111">
        <v>147.6</v>
      </c>
    </row>
    <row r="25" spans="1:6" ht="19.5" customHeight="1">
      <c r="A25" s="100" t="s">
        <v>38</v>
      </c>
      <c r="B25" s="100" t="s">
        <v>38</v>
      </c>
      <c r="C25" s="100" t="s">
        <v>38</v>
      </c>
      <c r="D25" s="110" t="s">
        <v>38</v>
      </c>
      <c r="E25" s="110" t="s">
        <v>114</v>
      </c>
      <c r="F25" s="111">
        <v>113.6</v>
      </c>
    </row>
    <row r="26" spans="1:6" ht="19.5" customHeight="1">
      <c r="A26" s="100" t="s">
        <v>38</v>
      </c>
      <c r="B26" s="100" t="s">
        <v>38</v>
      </c>
      <c r="C26" s="100" t="s">
        <v>38</v>
      </c>
      <c r="D26" s="110" t="s">
        <v>38</v>
      </c>
      <c r="E26" s="110" t="s">
        <v>93</v>
      </c>
      <c r="F26" s="111">
        <v>113.6</v>
      </c>
    </row>
    <row r="27" spans="1:6" ht="19.5" customHeight="1">
      <c r="A27" s="100" t="s">
        <v>83</v>
      </c>
      <c r="B27" s="100" t="s">
        <v>84</v>
      </c>
      <c r="C27" s="100" t="s">
        <v>92</v>
      </c>
      <c r="D27" s="110" t="s">
        <v>115</v>
      </c>
      <c r="E27" s="110" t="s">
        <v>394</v>
      </c>
      <c r="F27" s="111">
        <v>113.6</v>
      </c>
    </row>
    <row r="28" spans="1:6" ht="19.5" customHeight="1">
      <c r="A28" s="100" t="s">
        <v>38</v>
      </c>
      <c r="B28" s="100" t="s">
        <v>38</v>
      </c>
      <c r="C28" s="100" t="s">
        <v>38</v>
      </c>
      <c r="D28" s="110" t="s">
        <v>38</v>
      </c>
      <c r="E28" s="110" t="s">
        <v>121</v>
      </c>
      <c r="F28" s="111">
        <v>34</v>
      </c>
    </row>
    <row r="29" spans="1:6" ht="19.5" customHeight="1">
      <c r="A29" s="100" t="s">
        <v>38</v>
      </c>
      <c r="B29" s="100" t="s">
        <v>38</v>
      </c>
      <c r="C29" s="100" t="s">
        <v>38</v>
      </c>
      <c r="D29" s="110" t="s">
        <v>38</v>
      </c>
      <c r="E29" s="110" t="s">
        <v>93</v>
      </c>
      <c r="F29" s="111">
        <v>4</v>
      </c>
    </row>
    <row r="30" spans="1:6" ht="19.5" customHeight="1">
      <c r="A30" s="100" t="s">
        <v>83</v>
      </c>
      <c r="B30" s="100" t="s">
        <v>84</v>
      </c>
      <c r="C30" s="100" t="s">
        <v>92</v>
      </c>
      <c r="D30" s="110" t="s">
        <v>122</v>
      </c>
      <c r="E30" s="110" t="s">
        <v>395</v>
      </c>
      <c r="F30" s="111">
        <v>4</v>
      </c>
    </row>
    <row r="31" spans="1:6" ht="19.5" customHeight="1">
      <c r="A31" s="100" t="s">
        <v>38</v>
      </c>
      <c r="B31" s="100" t="s">
        <v>38</v>
      </c>
      <c r="C31" s="100" t="s">
        <v>38</v>
      </c>
      <c r="D31" s="110" t="s">
        <v>38</v>
      </c>
      <c r="E31" s="110" t="s">
        <v>124</v>
      </c>
      <c r="F31" s="111">
        <v>30</v>
      </c>
    </row>
    <row r="32" spans="1:6" ht="19.5" customHeight="1">
      <c r="A32" s="100" t="s">
        <v>83</v>
      </c>
      <c r="B32" s="100" t="s">
        <v>84</v>
      </c>
      <c r="C32" s="100" t="s">
        <v>123</v>
      </c>
      <c r="D32" s="110" t="s">
        <v>122</v>
      </c>
      <c r="E32" s="110" t="s">
        <v>396</v>
      </c>
      <c r="F32" s="111">
        <v>30</v>
      </c>
    </row>
  </sheetData>
  <sheetProtection/>
  <mergeCells count="5">
    <mergeCell ref="A2:F2"/>
    <mergeCell ref="A4:C4"/>
    <mergeCell ref="D4:D5"/>
    <mergeCell ref="E4:E5"/>
    <mergeCell ref="F4:F5"/>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看朱成碧</cp:lastModifiedBy>
  <dcterms:created xsi:type="dcterms:W3CDTF">2020-06-15T03:40:31Z</dcterms:created>
  <dcterms:modified xsi:type="dcterms:W3CDTF">2020-06-20T01:55:29Z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